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0" yWindow="0" windowWidth="15600" windowHeight="117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E309" i="9" s="1"/>
  <c r="B309" i="9" s="1"/>
  <c r="F309" i="9"/>
  <c r="F308" i="9"/>
  <c r="H307" i="9"/>
  <c r="G307" i="9"/>
  <c r="F307" i="9"/>
  <c r="E307" i="9"/>
  <c r="B307" i="9" s="1"/>
  <c r="H306" i="9"/>
  <c r="G306" i="9"/>
  <c r="E306" i="9" s="1"/>
  <c r="B306" i="9" s="1"/>
  <c r="F306" i="9"/>
  <c r="H305" i="9"/>
  <c r="G305" i="9"/>
  <c r="E305" i="9" s="1"/>
  <c r="B305" i="9" s="1"/>
  <c r="F305" i="9"/>
  <c r="H304" i="9"/>
  <c r="E304" i="9" s="1"/>
  <c r="B304" i="9" s="1"/>
  <c r="G304" i="9"/>
  <c r="F304" i="9"/>
  <c r="H303" i="9"/>
  <c r="G303" i="9"/>
  <c r="F303" i="9"/>
  <c r="H302" i="9"/>
  <c r="G302" i="9"/>
  <c r="F302" i="9"/>
  <c r="E302" i="9"/>
  <c r="B302" i="9" s="1"/>
  <c r="H301" i="9"/>
  <c r="G301" i="9"/>
  <c r="E301" i="9" s="1"/>
  <c r="B301" i="9" s="1"/>
  <c r="F301" i="9"/>
  <c r="H300" i="9"/>
  <c r="G300" i="9"/>
  <c r="E300" i="9" s="1"/>
  <c r="B300" i="9" s="1"/>
  <c r="F300" i="9"/>
  <c r="H299" i="9"/>
  <c r="E299" i="9" s="1"/>
  <c r="B299" i="9" s="1"/>
  <c r="G299" i="9"/>
  <c r="F299" i="9"/>
  <c r="H298" i="9"/>
  <c r="G298" i="9"/>
  <c r="F298" i="9"/>
  <c r="H297" i="9"/>
  <c r="G297" i="9"/>
  <c r="E297" i="9" s="1"/>
  <c r="F297" i="9"/>
  <c r="H296" i="9"/>
  <c r="G296" i="9"/>
  <c r="E296" i="9" s="1"/>
  <c r="B296" i="9" s="1"/>
  <c r="F296" i="9"/>
  <c r="H295" i="9"/>
  <c r="E295" i="9" s="1"/>
  <c r="B295" i="9" s="1"/>
  <c r="G295" i="9"/>
  <c r="F295" i="9"/>
  <c r="H294" i="9"/>
  <c r="E294" i="9" s="1"/>
  <c r="B294" i="9" s="1"/>
  <c r="G294" i="9"/>
  <c r="F294" i="9"/>
  <c r="H293" i="9"/>
  <c r="G293" i="9"/>
  <c r="F293" i="9"/>
  <c r="H292" i="9"/>
  <c r="G292" i="9"/>
  <c r="E292" i="9" s="1"/>
  <c r="B292" i="9" s="1"/>
  <c r="F292" i="9"/>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E283" i="9" s="1"/>
  <c r="B283" i="9" s="1"/>
  <c r="F283" i="9"/>
  <c r="H282" i="9"/>
  <c r="E282" i="9" s="1"/>
  <c r="B282" i="9" s="1"/>
  <c r="G282" i="9"/>
  <c r="F282" i="9"/>
  <c r="F281" i="9"/>
  <c r="F280" i="9"/>
  <c r="F279" i="9"/>
  <c r="F278" i="9"/>
  <c r="F277" i="9" s="1"/>
  <c r="F276" i="9"/>
  <c r="L275" i="9"/>
  <c r="F275" i="9" s="1"/>
  <c r="H275" i="9"/>
  <c r="F274" i="9"/>
  <c r="I273" i="9"/>
  <c r="H273" i="9"/>
  <c r="F273" i="9"/>
  <c r="E272" i="9"/>
  <c r="M271" i="9"/>
  <c r="L271" i="9"/>
  <c r="F271" i="9"/>
  <c r="E271" i="9"/>
  <c r="B271" i="9" s="1"/>
  <c r="M270" i="9"/>
  <c r="L270" i="9"/>
  <c r="F270" i="9"/>
  <c r="E270" i="9"/>
  <c r="B270" i="9" s="1"/>
  <c r="M269" i="9"/>
  <c r="L269" i="9"/>
  <c r="F269" i="9" s="1"/>
  <c r="B269" i="9" s="1"/>
  <c r="E269" i="9"/>
  <c r="M268" i="9"/>
  <c r="L268" i="9"/>
  <c r="E268" i="9"/>
  <c r="M267" i="9"/>
  <c r="L267" i="9"/>
  <c r="F267" i="9"/>
  <c r="E267" i="9"/>
  <c r="B267" i="9" s="1"/>
  <c r="M266" i="9"/>
  <c r="L266" i="9"/>
  <c r="F266" i="9"/>
  <c r="E266" i="9"/>
  <c r="M265" i="9"/>
  <c r="L265" i="9"/>
  <c r="F265" i="9" s="1"/>
  <c r="B265" i="9" s="1"/>
  <c r="E265" i="9"/>
  <c r="M264" i="9"/>
  <c r="L264" i="9"/>
  <c r="F264" i="9" s="1"/>
  <c r="B264" i="9" s="1"/>
  <c r="E264" i="9"/>
  <c r="M263" i="9"/>
  <c r="L263" i="9"/>
  <c r="F263" i="9"/>
  <c r="E263" i="9"/>
  <c r="B263" i="9" s="1"/>
  <c r="M262" i="9"/>
  <c r="L262" i="9"/>
  <c r="F262" i="9"/>
  <c r="E262" i="9"/>
  <c r="B262" i="9" s="1"/>
  <c r="M261" i="9"/>
  <c r="L261" i="9"/>
  <c r="F261" i="9" s="1"/>
  <c r="B261" i="9" s="1"/>
  <c r="E261" i="9"/>
  <c r="M260" i="9"/>
  <c r="L260" i="9"/>
  <c r="E260" i="9"/>
  <c r="M259" i="9"/>
  <c r="L259" i="9"/>
  <c r="F259" i="9"/>
  <c r="E259" i="9"/>
  <c r="B259" i="9" s="1"/>
  <c r="M258" i="9"/>
  <c r="L258" i="9"/>
  <c r="F258" i="9"/>
  <c r="E258" i="9"/>
  <c r="M257" i="9"/>
  <c r="L257" i="9"/>
  <c r="F257" i="9" s="1"/>
  <c r="B257" i="9" s="1"/>
  <c r="E257" i="9"/>
  <c r="M256" i="9"/>
  <c r="L256" i="9"/>
  <c r="F256" i="9" s="1"/>
  <c r="E256" i="9"/>
  <c r="B256" i="9"/>
  <c r="M255" i="9"/>
  <c r="L255" i="9"/>
  <c r="F255" i="9"/>
  <c r="E255" i="9"/>
  <c r="B255" i="9" s="1"/>
  <c r="M254" i="9"/>
  <c r="L254" i="9"/>
  <c r="F254" i="9"/>
  <c r="E254" i="9"/>
  <c r="B254" i="9" s="1"/>
  <c r="M253" i="9"/>
  <c r="L253" i="9"/>
  <c r="F253" i="9" s="1"/>
  <c r="B253" i="9" s="1"/>
  <c r="E253" i="9"/>
  <c r="M252" i="9"/>
  <c r="L252" i="9"/>
  <c r="E252" i="9"/>
  <c r="M251" i="9"/>
  <c r="L251" i="9"/>
  <c r="F251" i="9"/>
  <c r="E251" i="9"/>
  <c r="B251" i="9" s="1"/>
  <c r="M250" i="9"/>
  <c r="L250" i="9"/>
  <c r="F250" i="9"/>
  <c r="E250" i="9"/>
  <c r="M249" i="9"/>
  <c r="L249" i="9"/>
  <c r="F249" i="9" s="1"/>
  <c r="B249" i="9" s="1"/>
  <c r="E249" i="9"/>
  <c r="M248" i="9"/>
  <c r="L248" i="9"/>
  <c r="F248" i="9" s="1"/>
  <c r="B248" i="9" s="1"/>
  <c r="E248" i="9"/>
  <c r="M247" i="9"/>
  <c r="L247" i="9"/>
  <c r="F247" i="9"/>
  <c r="E247" i="9"/>
  <c r="B247" i="9" s="1"/>
  <c r="M246" i="9"/>
  <c r="L246" i="9"/>
  <c r="F246" i="9"/>
  <c r="E246" i="9"/>
  <c r="B246" i="9" s="1"/>
  <c r="M245" i="9"/>
  <c r="L245" i="9"/>
  <c r="F245" i="9" s="1"/>
  <c r="B245" i="9" s="1"/>
  <c r="E245" i="9"/>
  <c r="M244" i="9"/>
  <c r="L244" i="9"/>
  <c r="E244" i="9"/>
  <c r="M243" i="9"/>
  <c r="L243" i="9"/>
  <c r="F243" i="9"/>
  <c r="E243" i="9"/>
  <c r="B243" i="9" s="1"/>
  <c r="M242" i="9"/>
  <c r="L242" i="9"/>
  <c r="F242" i="9"/>
  <c r="E242" i="9"/>
  <c r="M241" i="9"/>
  <c r="L241" i="9"/>
  <c r="F241" i="9" s="1"/>
  <c r="B241" i="9" s="1"/>
  <c r="E241" i="9"/>
  <c r="M240" i="9"/>
  <c r="L240" i="9"/>
  <c r="F240" i="9" s="1"/>
  <c r="E240" i="9"/>
  <c r="B240" i="9"/>
  <c r="M239" i="9"/>
  <c r="L239" i="9"/>
  <c r="F239" i="9"/>
  <c r="E239" i="9"/>
  <c r="B239" i="9" s="1"/>
  <c r="M238" i="9"/>
  <c r="L238" i="9"/>
  <c r="F238" i="9"/>
  <c r="E238" i="9"/>
  <c r="B238" i="9" s="1"/>
  <c r="M237" i="9"/>
  <c r="L237" i="9"/>
  <c r="F237" i="9" s="1"/>
  <c r="B237" i="9" s="1"/>
  <c r="E237" i="9"/>
  <c r="M236" i="9"/>
  <c r="L236" i="9"/>
  <c r="E236" i="9"/>
  <c r="M235" i="9"/>
  <c r="L235" i="9"/>
  <c r="F235" i="9"/>
  <c r="E235" i="9"/>
  <c r="B235" i="9" s="1"/>
  <c r="M234" i="9"/>
  <c r="L234" i="9"/>
  <c r="F234" i="9"/>
  <c r="E234" i="9"/>
  <c r="M233" i="9"/>
  <c r="L233" i="9"/>
  <c r="F233" i="9" s="1"/>
  <c r="B233" i="9" s="1"/>
  <c r="E233" i="9"/>
  <c r="M232" i="9"/>
  <c r="L232" i="9"/>
  <c r="F232" i="9" s="1"/>
  <c r="B232" i="9" s="1"/>
  <c r="E232" i="9"/>
  <c r="M231" i="9"/>
  <c r="L231" i="9"/>
  <c r="F231" i="9"/>
  <c r="E231" i="9"/>
  <c r="B231" i="9" s="1"/>
  <c r="M230" i="9"/>
  <c r="L230" i="9"/>
  <c r="F230" i="9"/>
  <c r="E230" i="9"/>
  <c r="B230" i="9" s="1"/>
  <c r="M229" i="9"/>
  <c r="L229" i="9"/>
  <c r="F229" i="9" s="1"/>
  <c r="B229" i="9" s="1"/>
  <c r="E229" i="9"/>
  <c r="M228" i="9"/>
  <c r="L228" i="9"/>
  <c r="E228" i="9"/>
  <c r="M227" i="9"/>
  <c r="L227" i="9"/>
  <c r="F227" i="9"/>
  <c r="E227" i="9"/>
  <c r="B227" i="9" s="1"/>
  <c r="M226" i="9"/>
  <c r="L226" i="9"/>
  <c r="F226" i="9"/>
  <c r="E226" i="9"/>
  <c r="M225" i="9"/>
  <c r="L225" i="9"/>
  <c r="F225" i="9" s="1"/>
  <c r="B225" i="9" s="1"/>
  <c r="E225" i="9"/>
  <c r="M224" i="9"/>
  <c r="L224" i="9"/>
  <c r="F224" i="9" s="1"/>
  <c r="E224" i="9"/>
  <c r="B224" i="9"/>
  <c r="M223" i="9"/>
  <c r="L223" i="9"/>
  <c r="F223" i="9"/>
  <c r="E223" i="9"/>
  <c r="B223" i="9" s="1"/>
  <c r="M222" i="9"/>
  <c r="L222" i="9"/>
  <c r="F222" i="9"/>
  <c r="E222" i="9"/>
  <c r="B222" i="9" s="1"/>
  <c r="M221" i="9"/>
  <c r="L221" i="9"/>
  <c r="F221" i="9" s="1"/>
  <c r="B221" i="9" s="1"/>
  <c r="E221" i="9"/>
  <c r="M220" i="9"/>
  <c r="L220" i="9"/>
  <c r="E220" i="9"/>
  <c r="M219" i="9"/>
  <c r="F219" i="9" s="1"/>
  <c r="L219" i="9"/>
  <c r="E219" i="9"/>
  <c r="M218" i="9"/>
  <c r="F218" i="9" s="1"/>
  <c r="B218" i="9" s="1"/>
  <c r="L218" i="9"/>
  <c r="E218" i="9"/>
  <c r="M217" i="9"/>
  <c r="L217" i="9"/>
  <c r="E217" i="9"/>
  <c r="M216" i="9"/>
  <c r="L216" i="9"/>
  <c r="F216" i="9" s="1"/>
  <c r="B216" i="9" s="1"/>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B123" i="9" s="1"/>
  <c r="F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E118" i="9"/>
  <c r="B118" i="9" s="1"/>
  <c r="H117" i="9"/>
  <c r="E117" i="9" s="1"/>
  <c r="B117" i="9" s="1"/>
  <c r="G117" i="9"/>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E97" i="9" s="1"/>
  <c r="B97" i="9" s="1"/>
  <c r="G97" i="9"/>
  <c r="F97" i="9"/>
  <c r="H96" i="9"/>
  <c r="G96" i="9"/>
  <c r="E96" i="9" s="1"/>
  <c r="B96" i="9" s="1"/>
  <c r="F96" i="9"/>
  <c r="H95" i="9"/>
  <c r="G95" i="9"/>
  <c r="E95" i="9" s="1"/>
  <c r="B95" i="9" s="1"/>
  <c r="F95" i="9"/>
  <c r="H94" i="9"/>
  <c r="G94" i="9"/>
  <c r="F94" i="9"/>
  <c r="E94" i="9"/>
  <c r="B94" i="9" s="1"/>
  <c r="H93" i="9"/>
  <c r="E93" i="9" s="1"/>
  <c r="B93" i="9" s="1"/>
  <c r="G93" i="9"/>
  <c r="F93" i="9"/>
  <c r="H92" i="9"/>
  <c r="G92" i="9"/>
  <c r="E92" i="9" s="1"/>
  <c r="B92" i="9" s="1"/>
  <c r="F92" i="9"/>
  <c r="H91" i="9"/>
  <c r="G91" i="9"/>
  <c r="E91" i="9" s="1"/>
  <c r="B91" i="9" s="1"/>
  <c r="F91" i="9"/>
  <c r="H90" i="9"/>
  <c r="G90" i="9"/>
  <c r="F90" i="9"/>
  <c r="E90" i="9"/>
  <c r="B90" i="9" s="1"/>
  <c r="H89" i="9"/>
  <c r="E89" i="9" s="1"/>
  <c r="B89" i="9" s="1"/>
  <c r="G89" i="9"/>
  <c r="F89" i="9"/>
  <c r="H88" i="9"/>
  <c r="G88" i="9"/>
  <c r="E88" i="9" s="1"/>
  <c r="B88" i="9" s="1"/>
  <c r="F88" i="9"/>
  <c r="H87" i="9"/>
  <c r="G87" i="9"/>
  <c r="E87" i="9" s="1"/>
  <c r="B87" i="9" s="1"/>
  <c r="F87" i="9"/>
  <c r="H86" i="9"/>
  <c r="G86" i="9"/>
  <c r="F86" i="9"/>
  <c r="E86" i="9"/>
  <c r="B86" i="9" s="1"/>
  <c r="H85" i="9"/>
  <c r="E85" i="9" s="1"/>
  <c r="B85" i="9" s="1"/>
  <c r="G85" i="9"/>
  <c r="F85" i="9"/>
  <c r="H84" i="9"/>
  <c r="G84" i="9"/>
  <c r="E84" i="9" s="1"/>
  <c r="B84" i="9" s="1"/>
  <c r="F84" i="9"/>
  <c r="H83" i="9"/>
  <c r="G83" i="9"/>
  <c r="E83" i="9" s="1"/>
  <c r="B83" i="9" s="1"/>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G75" i="9"/>
  <c r="E75" i="9" s="1"/>
  <c r="B75" i="9" s="1"/>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G63" i="9"/>
  <c r="E63" i="9" s="1"/>
  <c r="B63" i="9" s="1"/>
  <c r="F63" i="9"/>
  <c r="H62" i="9"/>
  <c r="G62" i="9"/>
  <c r="F62" i="9"/>
  <c r="E62" i="9"/>
  <c r="B62" i="9" s="1"/>
  <c r="H61" i="9"/>
  <c r="E61" i="9" s="1"/>
  <c r="B61" i="9" s="1"/>
  <c r="G61" i="9"/>
  <c r="F61" i="9"/>
  <c r="H60" i="9"/>
  <c r="G60" i="9"/>
  <c r="E60" i="9" s="1"/>
  <c r="B60" i="9" s="1"/>
  <c r="F60" i="9"/>
  <c r="H59" i="9"/>
  <c r="G59" i="9"/>
  <c r="E59" i="9" s="1"/>
  <c r="F59" i="9"/>
  <c r="B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F44" i="9"/>
  <c r="H43" i="9"/>
  <c r="E43" i="9" s="1"/>
  <c r="B43" i="9" s="1"/>
  <c r="G43" i="9"/>
  <c r="F43" i="9"/>
  <c r="H42" i="9"/>
  <c r="G42" i="9"/>
  <c r="F42" i="9"/>
  <c r="E42" i="9"/>
  <c r="B42" i="9" s="1"/>
  <c r="H41" i="9"/>
  <c r="G41" i="9"/>
  <c r="E41" i="9" s="1"/>
  <c r="B41" i="9" s="1"/>
  <c r="F41" i="9"/>
  <c r="H40" i="9"/>
  <c r="G40" i="9"/>
  <c r="F40" i="9"/>
  <c r="H39" i="9"/>
  <c r="E39" i="9" s="1"/>
  <c r="B39" i="9" s="1"/>
  <c r="G39" i="9"/>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F33" i="9"/>
  <c r="H32" i="9"/>
  <c r="G32" i="9"/>
  <c r="E32" i="9" s="1"/>
  <c r="B32" i="9" s="1"/>
  <c r="F32" i="9"/>
  <c r="H31" i="9"/>
  <c r="E31" i="9" s="1"/>
  <c r="B31" i="9" s="1"/>
  <c r="G31" i="9"/>
  <c r="F31" i="9"/>
  <c r="H30" i="9"/>
  <c r="E30" i="9" s="1"/>
  <c r="B30" i="9" s="1"/>
  <c r="G30" i="9"/>
  <c r="F30" i="9"/>
  <c r="H29" i="9"/>
  <c r="G29" i="9"/>
  <c r="E29" i="9" s="1"/>
  <c r="B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B23" i="9" s="1"/>
  <c r="G23" i="9"/>
  <c r="F23" i="9"/>
  <c r="H22" i="9"/>
  <c r="E22" i="9" s="1"/>
  <c r="B22" i="9" s="1"/>
  <c r="G22" i="9"/>
  <c r="F22" i="9"/>
  <c r="F21" i="9"/>
  <c r="F4" i="9"/>
  <c r="O3" i="9"/>
  <c r="G275" i="9" s="1"/>
  <c r="E275" i="9" s="1"/>
  <c r="B275" i="9" s="1"/>
  <c r="I3" i="9"/>
  <c r="H3" i="9"/>
  <c r="G3" i="9"/>
  <c r="D101" i="8"/>
  <c r="C1576" i="1" s="1"/>
  <c r="D95" i="8"/>
  <c r="D90" i="8"/>
  <c r="C1565" i="1" s="1"/>
  <c r="H1565" i="1" s="1"/>
  <c r="D85" i="8"/>
  <c r="D80" i="8"/>
  <c r="D75" i="8"/>
  <c r="D70" i="8"/>
  <c r="D65" i="8"/>
  <c r="D60" i="8"/>
  <c r="D55" i="8"/>
  <c r="D49" i="8" s="1"/>
  <c r="C1524" i="1" s="1"/>
  <c r="H1524" i="1" s="1"/>
  <c r="D50" i="8"/>
  <c r="D44" i="8"/>
  <c r="D36" i="8"/>
  <c r="D26" i="8"/>
  <c r="D24" i="8" s="1"/>
  <c r="D18" i="8"/>
  <c r="D8" i="8"/>
  <c r="C1483" i="1" s="1"/>
  <c r="D6" i="8"/>
  <c r="C1481" i="1" s="1"/>
  <c r="E44" i="7"/>
  <c r="D44" i="7"/>
  <c r="E39" i="7"/>
  <c r="D39" i="7"/>
  <c r="D38" i="7" s="1"/>
  <c r="E38" i="7"/>
  <c r="E30" i="7"/>
  <c r="D30" i="7"/>
  <c r="D22" i="7" s="1"/>
  <c r="D5" i="7" s="1"/>
  <c r="E23" i="7"/>
  <c r="E22" i="7" s="1"/>
  <c r="I30" i="3"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409" i="1" s="1"/>
  <c r="H1409"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F250" i="5" s="1"/>
  <c r="D250" i="5"/>
  <c r="F249" i="5"/>
  <c r="F248" i="5"/>
  <c r="F247" i="5"/>
  <c r="E246" i="5"/>
  <c r="D246" i="5"/>
  <c r="F246" i="5" s="1"/>
  <c r="D245" i="5"/>
  <c r="F245"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E177" i="5" s="1"/>
  <c r="D180" i="5"/>
  <c r="F179" i="5"/>
  <c r="F178" i="5"/>
  <c r="F173" i="5"/>
  <c r="F172" i="5"/>
  <c r="F171" i="5"/>
  <c r="E170" i="5"/>
  <c r="D1148" i="1"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E78" i="5"/>
  <c r="F78" i="5" s="1"/>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E625" i="4" s="1"/>
  <c r="D619" i="1" s="1"/>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E580" i="4" s="1"/>
  <c r="D574" i="1" s="1"/>
  <c r="D581" i="4"/>
  <c r="D580" i="4"/>
  <c r="F580" i="4" s="1"/>
  <c r="F579" i="4"/>
  <c r="F578" i="4"/>
  <c r="F577" i="4"/>
  <c r="E577" i="4"/>
  <c r="D577" i="4"/>
  <c r="F576" i="4"/>
  <c r="F575" i="4"/>
  <c r="F574" i="4"/>
  <c r="E574" i="4"/>
  <c r="D574" i="4"/>
  <c r="F573" i="4"/>
  <c r="F572" i="4"/>
  <c r="E571" i="4"/>
  <c r="E567" i="4" s="1"/>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E530" i="4"/>
  <c r="D530" i="4"/>
  <c r="D529" i="4" s="1"/>
  <c r="F529" i="4" s="1"/>
  <c r="F527" i="4"/>
  <c r="F526" i="4"/>
  <c r="F525" i="4"/>
  <c r="E525" i="4"/>
  <c r="D525" i="4"/>
  <c r="F524" i="4"/>
  <c r="F523" i="4"/>
  <c r="E522" i="4"/>
  <c r="D522" i="4"/>
  <c r="F522" i="4" s="1"/>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66" i="1" s="1"/>
  <c r="D473" i="4"/>
  <c r="F473" i="4" s="1"/>
  <c r="F471" i="4"/>
  <c r="F470" i="4"/>
  <c r="E469" i="4"/>
  <c r="D469" i="4"/>
  <c r="F469" i="4" s="1"/>
  <c r="F468" i="4"/>
  <c r="F467" i="4"/>
  <c r="E466" i="4"/>
  <c r="D466" i="4"/>
  <c r="F466" i="4" s="1"/>
  <c r="F465" i="4"/>
  <c r="F464" i="4"/>
  <c r="F463" i="4"/>
  <c r="E463" i="4"/>
  <c r="D463" i="4"/>
  <c r="F462" i="4"/>
  <c r="F461" i="4"/>
  <c r="F460" i="4"/>
  <c r="E460" i="4"/>
  <c r="D460" i="4"/>
  <c r="D459" i="4" s="1"/>
  <c r="F459"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22" i="4" s="1"/>
  <c r="F418" i="4"/>
  <c r="E418" i="4"/>
  <c r="D413" i="1" s="1"/>
  <c r="D418" i="4"/>
  <c r="E417" i="4"/>
  <c r="D417" i="4"/>
  <c r="D644" i="4" s="1"/>
  <c r="E416" i="4"/>
  <c r="D411" i="1" s="1"/>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E363" i="4" s="1"/>
  <c r="D358" i="1" s="1"/>
  <c r="D364" i="4"/>
  <c r="F364" i="4" s="1"/>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E345" i="4"/>
  <c r="E344" i="4" s="1"/>
  <c r="D339" i="1"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F300" i="4"/>
  <c r="E300" i="4"/>
  <c r="E299"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59" i="1" s="1"/>
  <c r="D264" i="4"/>
  <c r="D263" i="4" s="1"/>
  <c r="F262" i="4"/>
  <c r="F261" i="4"/>
  <c r="F260" i="4"/>
  <c r="E259" i="4"/>
  <c r="D259" i="4"/>
  <c r="F259" i="4" s="1"/>
  <c r="F258" i="4"/>
  <c r="F257" i="4"/>
  <c r="F256" i="4"/>
  <c r="F255" i="4"/>
  <c r="F254" i="4"/>
  <c r="E253" i="4"/>
  <c r="E252" i="4" s="1"/>
  <c r="D248" i="1"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F219" i="4"/>
  <c r="E219" i="4"/>
  <c r="D219" i="4"/>
  <c r="F218" i="4"/>
  <c r="F217" i="4"/>
  <c r="F216" i="4"/>
  <c r="E216" i="4"/>
  <c r="D216" i="4"/>
  <c r="D215" i="4" s="1"/>
  <c r="F215" i="4" s="1"/>
  <c r="E215" i="4"/>
  <c r="F214" i="4"/>
  <c r="F213" i="4"/>
  <c r="F212" i="4"/>
  <c r="F211" i="4"/>
  <c r="E210" i="4"/>
  <c r="D206" i="1"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49" i="1" s="1"/>
  <c r="D153" i="4"/>
  <c r="D152" i="4"/>
  <c r="F150" i="4"/>
  <c r="F149" i="4"/>
  <c r="F148" i="4"/>
  <c r="F147" i="4"/>
  <c r="F146" i="4"/>
  <c r="F145" i="4"/>
  <c r="F144" i="4"/>
  <c r="F143" i="4"/>
  <c r="F142" i="4"/>
  <c r="F141" i="4"/>
  <c r="E140" i="4"/>
  <c r="E139" i="4" s="1"/>
  <c r="D140" i="4"/>
  <c r="F138" i="4"/>
  <c r="F137" i="4"/>
  <c r="F136" i="4"/>
  <c r="F135" i="4"/>
  <c r="E134" i="4"/>
  <c r="D130" i="1" s="1"/>
  <c r="D134" i="4"/>
  <c r="D133" i="4" s="1"/>
  <c r="F132" i="4"/>
  <c r="F131" i="4"/>
  <c r="F130" i="4"/>
  <c r="F129" i="4"/>
  <c r="E128" i="4"/>
  <c r="D128" i="4"/>
  <c r="F128" i="4" s="1"/>
  <c r="F127" i="4"/>
  <c r="F126" i="4"/>
  <c r="E125" i="4"/>
  <c r="D125" i="4"/>
  <c r="D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1" i="4"/>
  <c r="F80" i="4"/>
  <c r="F79" i="4"/>
  <c r="F78" i="4"/>
  <c r="E77" i="4"/>
  <c r="F77" i="4" s="1"/>
  <c r="D77" i="4"/>
  <c r="F76" i="4"/>
  <c r="F75" i="4"/>
  <c r="F74" i="4"/>
  <c r="E74" i="4"/>
  <c r="D74" i="4"/>
  <c r="F73" i="4"/>
  <c r="F72" i="4"/>
  <c r="E71" i="4"/>
  <c r="D71" i="4"/>
  <c r="F71" i="4" s="1"/>
  <c r="F70" i="4"/>
  <c r="F69" i="4"/>
  <c r="E68" i="4"/>
  <c r="D64" i="1"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H30" i="3"/>
  <c r="G30" i="3"/>
  <c r="B30" i="3"/>
  <c r="H29"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G1578" i="1" s="1"/>
  <c r="H1577" i="1"/>
  <c r="G1577" i="1"/>
  <c r="C1577" i="1"/>
  <c r="G1575" i="1"/>
  <c r="C1575" i="1"/>
  <c r="H1575" i="1" s="1"/>
  <c r="H1574" i="1"/>
  <c r="C1574" i="1"/>
  <c r="G1574" i="1" s="1"/>
  <c r="H1573" i="1"/>
  <c r="G1573" i="1"/>
  <c r="C1573" i="1"/>
  <c r="H1572" i="1"/>
  <c r="G1572" i="1"/>
  <c r="C1572" i="1"/>
  <c r="G1571" i="1"/>
  <c r="C1571" i="1"/>
  <c r="H1571" i="1" s="1"/>
  <c r="H1570" i="1"/>
  <c r="C1570" i="1"/>
  <c r="G1570" i="1" s="1"/>
  <c r="C1569" i="1"/>
  <c r="H1569" i="1" s="1"/>
  <c r="G1568" i="1"/>
  <c r="C1568" i="1"/>
  <c r="H1568" i="1" s="1"/>
  <c r="C1567" i="1"/>
  <c r="H1567" i="1" s="1"/>
  <c r="H1566" i="1"/>
  <c r="C1566" i="1"/>
  <c r="G1566" i="1" s="1"/>
  <c r="H1564" i="1"/>
  <c r="C1564" i="1"/>
  <c r="G1564" i="1" s="1"/>
  <c r="G1563" i="1"/>
  <c r="C1563" i="1"/>
  <c r="H1563" i="1" s="1"/>
  <c r="C1562" i="1"/>
  <c r="G1562" i="1" s="1"/>
  <c r="H1561" i="1"/>
  <c r="G1561" i="1"/>
  <c r="C1561" i="1"/>
  <c r="G1560" i="1"/>
  <c r="C1560" i="1"/>
  <c r="H1560" i="1" s="1"/>
  <c r="C1559" i="1"/>
  <c r="H1559" i="1" s="1"/>
  <c r="H1558" i="1"/>
  <c r="C1558" i="1"/>
  <c r="G1558" i="1" s="1"/>
  <c r="H1557" i="1"/>
  <c r="G1557" i="1"/>
  <c r="C1557" i="1"/>
  <c r="H1556" i="1"/>
  <c r="C1556" i="1"/>
  <c r="G1556" i="1" s="1"/>
  <c r="G1555" i="1"/>
  <c r="C1555" i="1"/>
  <c r="H1555" i="1" s="1"/>
  <c r="C1554" i="1"/>
  <c r="G1554" i="1" s="1"/>
  <c r="H1553" i="1"/>
  <c r="G1553" i="1"/>
  <c r="C1553" i="1"/>
  <c r="G1552" i="1"/>
  <c r="C1552" i="1"/>
  <c r="H1552" i="1" s="1"/>
  <c r="C1551" i="1"/>
  <c r="H1551" i="1" s="1"/>
  <c r="H1550" i="1"/>
  <c r="C1550" i="1"/>
  <c r="G1550" i="1" s="1"/>
  <c r="H1549" i="1"/>
  <c r="G1549" i="1"/>
  <c r="C1549" i="1"/>
  <c r="H1548" i="1"/>
  <c r="C1548" i="1"/>
  <c r="G1548" i="1" s="1"/>
  <c r="G1547" i="1"/>
  <c r="C1547" i="1"/>
  <c r="H1547" i="1" s="1"/>
  <c r="C1546" i="1"/>
  <c r="G1546" i="1" s="1"/>
  <c r="H1545" i="1"/>
  <c r="G1545" i="1"/>
  <c r="C1545" i="1"/>
  <c r="G1544" i="1"/>
  <c r="C1544" i="1"/>
  <c r="H1544" i="1" s="1"/>
  <c r="C1543" i="1"/>
  <c r="H1543" i="1" s="1"/>
  <c r="H1542" i="1"/>
  <c r="C1542" i="1"/>
  <c r="G1542" i="1" s="1"/>
  <c r="H1541" i="1"/>
  <c r="G1541" i="1"/>
  <c r="C1541" i="1"/>
  <c r="C1540" i="1"/>
  <c r="H1540" i="1" s="1"/>
  <c r="G1539" i="1"/>
  <c r="C1539" i="1"/>
  <c r="H1539" i="1" s="1"/>
  <c r="C1538" i="1"/>
  <c r="G1538" i="1" s="1"/>
  <c r="H1537" i="1"/>
  <c r="G1537" i="1"/>
  <c r="C1537" i="1"/>
  <c r="G1536" i="1"/>
  <c r="C1536" i="1"/>
  <c r="H1536" i="1" s="1"/>
  <c r="C1535" i="1"/>
  <c r="H1535" i="1" s="1"/>
  <c r="H1534" i="1"/>
  <c r="C1534" i="1"/>
  <c r="G1534" i="1" s="1"/>
  <c r="H1533" i="1"/>
  <c r="G1533" i="1"/>
  <c r="C1533" i="1"/>
  <c r="C1532" i="1"/>
  <c r="H1532" i="1" s="1"/>
  <c r="C1531" i="1"/>
  <c r="H1531" i="1" s="1"/>
  <c r="C1530" i="1"/>
  <c r="G1530" i="1" s="1"/>
  <c r="H1529" i="1"/>
  <c r="G1529" i="1"/>
  <c r="C1529" i="1"/>
  <c r="H1528" i="1"/>
  <c r="G1528" i="1"/>
  <c r="C1528" i="1"/>
  <c r="C1527" i="1"/>
  <c r="H1527" i="1" s="1"/>
  <c r="H1526" i="1"/>
  <c r="C1526" i="1"/>
  <c r="G1526" i="1" s="1"/>
  <c r="H1525" i="1"/>
  <c r="G1525" i="1"/>
  <c r="C1525" i="1"/>
  <c r="G1523" i="1"/>
  <c r="C1523" i="1"/>
  <c r="H1523" i="1" s="1"/>
  <c r="C1522" i="1"/>
  <c r="G1522" i="1" s="1"/>
  <c r="H1521" i="1"/>
  <c r="G1521" i="1"/>
  <c r="C1521" i="1"/>
  <c r="C1520" i="1"/>
  <c r="H1520" i="1" s="1"/>
  <c r="C1519" i="1"/>
  <c r="H1519" i="1" s="1"/>
  <c r="H1516" i="1"/>
  <c r="G1516" i="1"/>
  <c r="C1516" i="1"/>
  <c r="C1515" i="1"/>
  <c r="H1514" i="1"/>
  <c r="C1514" i="1"/>
  <c r="G1514" i="1" s="1"/>
  <c r="H1513" i="1"/>
  <c r="G1513" i="1"/>
  <c r="C1513" i="1"/>
  <c r="C1512" i="1"/>
  <c r="G1511" i="1"/>
  <c r="C1511" i="1"/>
  <c r="H1511" i="1" s="1"/>
  <c r="C1510" i="1"/>
  <c r="H1509" i="1"/>
  <c r="C1509" i="1"/>
  <c r="G1509" i="1" s="1"/>
  <c r="H1508" i="1"/>
  <c r="G1508" i="1"/>
  <c r="C1508" i="1"/>
  <c r="C1507" i="1"/>
  <c r="H1506" i="1"/>
  <c r="C1506" i="1"/>
  <c r="G1506" i="1" s="1"/>
  <c r="H1505" i="1"/>
  <c r="G1505" i="1"/>
  <c r="C1505" i="1"/>
  <c r="C1504" i="1"/>
  <c r="C1503" i="1"/>
  <c r="H1503" i="1" s="1"/>
  <c r="C1502" i="1"/>
  <c r="C1501" i="1"/>
  <c r="G1501" i="1" s="1"/>
  <c r="H1500" i="1"/>
  <c r="G1500" i="1"/>
  <c r="C1500" i="1"/>
  <c r="C1499" i="1"/>
  <c r="H1498" i="1"/>
  <c r="C1498" i="1"/>
  <c r="G1498" i="1" s="1"/>
  <c r="H1497" i="1"/>
  <c r="G1497" i="1"/>
  <c r="C1497" i="1"/>
  <c r="C1496" i="1"/>
  <c r="G1495" i="1"/>
  <c r="C1495" i="1"/>
  <c r="H1495" i="1" s="1"/>
  <c r="C1494" i="1"/>
  <c r="H1493" i="1"/>
  <c r="G1493" i="1"/>
  <c r="C1493" i="1"/>
  <c r="G1492" i="1"/>
  <c r="C1492" i="1"/>
  <c r="H1492" i="1" s="1"/>
  <c r="C1491" i="1"/>
  <c r="H1490" i="1"/>
  <c r="C1490" i="1"/>
  <c r="G1490" i="1" s="1"/>
  <c r="H1489" i="1"/>
  <c r="G1489" i="1"/>
  <c r="C1489" i="1"/>
  <c r="C1488" i="1"/>
  <c r="G1487" i="1"/>
  <c r="C1487" i="1"/>
  <c r="H1487" i="1" s="1"/>
  <c r="C1486" i="1"/>
  <c r="H1485" i="1"/>
  <c r="G1485" i="1"/>
  <c r="C1485" i="1"/>
  <c r="H1484" i="1"/>
  <c r="G1484" i="1"/>
  <c r="C1484" i="1"/>
  <c r="H1482" i="1"/>
  <c r="C1482" i="1"/>
  <c r="G1482" i="1" s="1"/>
  <c r="C1480" i="1"/>
  <c r="G1479" i="1"/>
  <c r="D1479" i="1"/>
  <c r="C1479" i="1"/>
  <c r="J1479" i="1" s="1"/>
  <c r="G1478" i="1"/>
  <c r="D1478" i="1"/>
  <c r="C1478" i="1"/>
  <c r="H1477" i="1"/>
  <c r="D1477" i="1"/>
  <c r="C1477" i="1"/>
  <c r="J1477" i="1" s="1"/>
  <c r="J1476" i="1"/>
  <c r="D1476" i="1"/>
  <c r="C1476" i="1"/>
  <c r="D1475" i="1"/>
  <c r="C1475" i="1"/>
  <c r="H1475" i="1" s="1"/>
  <c r="D1474" i="1"/>
  <c r="C1474" i="1"/>
  <c r="D1473" i="1"/>
  <c r="G1473" i="1" s="1"/>
  <c r="C1473" i="1"/>
  <c r="H1472" i="1"/>
  <c r="G1472" i="1"/>
  <c r="I1472" i="1" s="1"/>
  <c r="D1472" i="1"/>
  <c r="C1472" i="1"/>
  <c r="J1472" i="1" s="1"/>
  <c r="D1471" i="1"/>
  <c r="C1471" i="1"/>
  <c r="H1471" i="1" s="1"/>
  <c r="G1470" i="1"/>
  <c r="D1470" i="1"/>
  <c r="C1470" i="1"/>
  <c r="H1470" i="1" s="1"/>
  <c r="D1469" i="1"/>
  <c r="G1469" i="1" s="1"/>
  <c r="C1469" i="1"/>
  <c r="H1468" i="1"/>
  <c r="G1468" i="1"/>
  <c r="I1468" i="1" s="1"/>
  <c r="D1468" i="1"/>
  <c r="C1468" i="1"/>
  <c r="J1468" i="1" s="1"/>
  <c r="D1467" i="1"/>
  <c r="C1467" i="1"/>
  <c r="H1467" i="1" s="1"/>
  <c r="D1466" i="1"/>
  <c r="C1466" i="1"/>
  <c r="D1465" i="1"/>
  <c r="G1465" i="1" s="1"/>
  <c r="C1465" i="1"/>
  <c r="H1464" i="1"/>
  <c r="G1464" i="1"/>
  <c r="I1464" i="1" s="1"/>
  <c r="D1464" i="1"/>
  <c r="C1464" i="1"/>
  <c r="J1464" i="1" s="1"/>
  <c r="D1463" i="1"/>
  <c r="C1463" i="1"/>
  <c r="H1463" i="1" s="1"/>
  <c r="D1462" i="1"/>
  <c r="C1462" i="1"/>
  <c r="D1461" i="1"/>
  <c r="C1461" i="1"/>
  <c r="G1460" i="1"/>
  <c r="D1460" i="1"/>
  <c r="C1460" i="1"/>
  <c r="H1459" i="1"/>
  <c r="G1459" i="1"/>
  <c r="I1459" i="1" s="1"/>
  <c r="D1459" i="1"/>
  <c r="C1459" i="1"/>
  <c r="J1459" i="1" s="1"/>
  <c r="D1458" i="1"/>
  <c r="C1458" i="1"/>
  <c r="D1457" i="1"/>
  <c r="C1457" i="1"/>
  <c r="G1456" i="1"/>
  <c r="D1456" i="1"/>
  <c r="C1456" i="1"/>
  <c r="H1455" i="1"/>
  <c r="G1455" i="1"/>
  <c r="I1455" i="1" s="1"/>
  <c r="D1455" i="1"/>
  <c r="C1455" i="1"/>
  <c r="J1455" i="1" s="1"/>
  <c r="C1454" i="1"/>
  <c r="C1453" i="1"/>
  <c r="D1452" i="1"/>
  <c r="C1452" i="1"/>
  <c r="J1452" i="1" s="1"/>
  <c r="D1451" i="1"/>
  <c r="C1451" i="1"/>
  <c r="G1450" i="1"/>
  <c r="D1450" i="1"/>
  <c r="C1450" i="1"/>
  <c r="H1449" i="1"/>
  <c r="G1449" i="1"/>
  <c r="I1449" i="1" s="1"/>
  <c r="D1449" i="1"/>
  <c r="C1449" i="1"/>
  <c r="J1449" i="1" s="1"/>
  <c r="D1448" i="1"/>
  <c r="C1448" i="1"/>
  <c r="D1447" i="1"/>
  <c r="C1447" i="1"/>
  <c r="G1446" i="1"/>
  <c r="D1446" i="1"/>
  <c r="C1446" i="1"/>
  <c r="D1445" i="1"/>
  <c r="H1445" i="1" s="1"/>
  <c r="C1445" i="1"/>
  <c r="I1444" i="1"/>
  <c r="H1444" i="1"/>
  <c r="D1444" i="1"/>
  <c r="C1444" i="1"/>
  <c r="G1444" i="1" s="1"/>
  <c r="J1443" i="1"/>
  <c r="H1443" i="1"/>
  <c r="D1443" i="1"/>
  <c r="G1443" i="1" s="1"/>
  <c r="I1443" i="1" s="1"/>
  <c r="C1443" i="1"/>
  <c r="D1442" i="1"/>
  <c r="C1442" i="1"/>
  <c r="D1441" i="1"/>
  <c r="C1441" i="1"/>
  <c r="I1440" i="1"/>
  <c r="H1440" i="1"/>
  <c r="D1440" i="1"/>
  <c r="C1440" i="1"/>
  <c r="G1440" i="1" s="1"/>
  <c r="J1439" i="1"/>
  <c r="D1439" i="1"/>
  <c r="C1439" i="1"/>
  <c r="D1438" i="1"/>
  <c r="C1438" i="1"/>
  <c r="D1437" i="1"/>
  <c r="C1437" i="1"/>
  <c r="C1436" i="1"/>
  <c r="D1434" i="1"/>
  <c r="C1434" i="1"/>
  <c r="D1433" i="1"/>
  <c r="C1433" i="1"/>
  <c r="D1432" i="1"/>
  <c r="C1432" i="1"/>
  <c r="D1431" i="1"/>
  <c r="C1431" i="1"/>
  <c r="D1430" i="1"/>
  <c r="C1430" i="1"/>
  <c r="D1429" i="1"/>
  <c r="C1429" i="1"/>
  <c r="D1428" i="1"/>
  <c r="C1428" i="1"/>
  <c r="D1427" i="1"/>
  <c r="C1427" i="1"/>
  <c r="D1426" i="1"/>
  <c r="C1426" i="1"/>
  <c r="D1425" i="1"/>
  <c r="C1425" i="1"/>
  <c r="H1425" i="1" s="1"/>
  <c r="D1424" i="1"/>
  <c r="C1424" i="1"/>
  <c r="D1423" i="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D1411" i="1"/>
  <c r="H1411" i="1" s="1"/>
  <c r="C1411" i="1"/>
  <c r="G1411" i="1" s="1"/>
  <c r="H1410" i="1"/>
  <c r="D1410" i="1"/>
  <c r="C1410" i="1"/>
  <c r="G1410" i="1" s="1"/>
  <c r="C1409" i="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H1299" i="1"/>
  <c r="D1299" i="1"/>
  <c r="C1299" i="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D1265" i="1"/>
  <c r="H1265" i="1" s="1"/>
  <c r="C1265" i="1"/>
  <c r="D1264" i="1"/>
  <c r="H1264" i="1" s="1"/>
  <c r="C1264" i="1"/>
  <c r="G1264" i="1" s="1"/>
  <c r="D1263" i="1"/>
  <c r="H1263" i="1" s="1"/>
  <c r="C1263" i="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D1244" i="1"/>
  <c r="H1244" i="1" s="1"/>
  <c r="C1244" i="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D1228" i="1"/>
  <c r="H1228" i="1" s="1"/>
  <c r="C1228" i="1"/>
  <c r="D1227" i="1"/>
  <c r="H1227" i="1" s="1"/>
  <c r="C1227" i="1"/>
  <c r="H1226" i="1"/>
  <c r="D1226" i="1"/>
  <c r="C1226" i="1"/>
  <c r="G1226" i="1" s="1"/>
  <c r="H1225" i="1"/>
  <c r="D1225" i="1"/>
  <c r="C1225" i="1"/>
  <c r="G1225" i="1" s="1"/>
  <c r="H1224" i="1"/>
  <c r="D1224" i="1"/>
  <c r="C1224" i="1"/>
  <c r="G1224" i="1" s="1"/>
  <c r="D1223" i="1"/>
  <c r="H1223" i="1" s="1"/>
  <c r="C1223" i="1"/>
  <c r="C1222" i="1"/>
  <c r="H1221" i="1"/>
  <c r="D1221" i="1"/>
  <c r="C1221" i="1"/>
  <c r="G1221" i="1" s="1"/>
  <c r="H1220" i="1"/>
  <c r="D1220" i="1"/>
  <c r="C1220" i="1"/>
  <c r="G1220" i="1" s="1"/>
  <c r="H1219" i="1"/>
  <c r="D1219" i="1"/>
  <c r="C1219" i="1"/>
  <c r="G1219" i="1" s="1"/>
  <c r="D1218" i="1"/>
  <c r="H1218" i="1" s="1"/>
  <c r="C1218" i="1"/>
  <c r="H1217" i="1"/>
  <c r="D1217" i="1"/>
  <c r="C1217" i="1"/>
  <c r="D1216" i="1"/>
  <c r="H1216" i="1" s="1"/>
  <c r="C1216" i="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H1166" i="1" s="1"/>
  <c r="C1166" i="1"/>
  <c r="D1165" i="1"/>
  <c r="H1165" i="1" s="1"/>
  <c r="C1165" i="1"/>
  <c r="H1164" i="1"/>
  <c r="G1164" i="1"/>
  <c r="D1164" i="1"/>
  <c r="C1164" i="1"/>
  <c r="D1163" i="1"/>
  <c r="H1163" i="1" s="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H1156" i="1" s="1"/>
  <c r="C1156" i="1"/>
  <c r="D1155" i="1"/>
  <c r="H1155" i="1" s="1"/>
  <c r="C1155" i="1"/>
  <c r="G1151" i="1"/>
  <c r="D1151" i="1"/>
  <c r="H1151" i="1" s="1"/>
  <c r="C1151" i="1"/>
  <c r="H1150" i="1"/>
  <c r="G1150" i="1"/>
  <c r="D1150" i="1"/>
  <c r="C1150" i="1"/>
  <c r="H1149" i="1"/>
  <c r="G1149" i="1"/>
  <c r="D1149" i="1"/>
  <c r="C1149"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D1064" i="1"/>
  <c r="G1064" i="1" s="1"/>
  <c r="C1064" i="1"/>
  <c r="G1063" i="1"/>
  <c r="D1063" i="1"/>
  <c r="H1063" i="1" s="1"/>
  <c r="C1063" i="1"/>
  <c r="D1062" i="1"/>
  <c r="H1062" i="1" s="1"/>
  <c r="C1062" i="1"/>
  <c r="D1061" i="1"/>
  <c r="H1061" i="1" s="1"/>
  <c r="C1061" i="1"/>
  <c r="H1060" i="1"/>
  <c r="G1060" i="1"/>
  <c r="D1060" i="1"/>
  <c r="C1060" i="1"/>
  <c r="H1059" i="1"/>
  <c r="G1059" i="1"/>
  <c r="D1059" i="1"/>
  <c r="C1059" i="1"/>
  <c r="H1058" i="1"/>
  <c r="G1058" i="1"/>
  <c r="D1058" i="1"/>
  <c r="C1058" i="1"/>
  <c r="H1057" i="1"/>
  <c r="G1057" i="1"/>
  <c r="D1057" i="1"/>
  <c r="C1057" i="1"/>
  <c r="D1056" i="1"/>
  <c r="H1056" i="1" s="1"/>
  <c r="C1056" i="1"/>
  <c r="H1055" i="1"/>
  <c r="G1055" i="1"/>
  <c r="D1055" i="1"/>
  <c r="C1055" i="1"/>
  <c r="H1054" i="1"/>
  <c r="G1054" i="1"/>
  <c r="D1054" i="1"/>
  <c r="C1054" i="1"/>
  <c r="H1053" i="1"/>
  <c r="G1053" i="1"/>
  <c r="D1053" i="1"/>
  <c r="C1053" i="1"/>
  <c r="H1052" i="1"/>
  <c r="G1052" i="1"/>
  <c r="D1052" i="1"/>
  <c r="C1052" i="1"/>
  <c r="H1051" i="1"/>
  <c r="G1051" i="1"/>
  <c r="D1051" i="1"/>
  <c r="C1051" i="1"/>
  <c r="D1050" i="1"/>
  <c r="H1050" i="1" s="1"/>
  <c r="C1050" i="1"/>
  <c r="H1049" i="1"/>
  <c r="G1049" i="1"/>
  <c r="D1049" i="1"/>
  <c r="C1049" i="1"/>
  <c r="D1048" i="1"/>
  <c r="H1048" i="1" s="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G1033" i="1"/>
  <c r="D1033" i="1"/>
  <c r="H1033" i="1" s="1"/>
  <c r="C1033" i="1"/>
  <c r="G1032" i="1"/>
  <c r="D1032" i="1"/>
  <c r="H1032" i="1" s="1"/>
  <c r="C1032" i="1"/>
  <c r="H1031" i="1"/>
  <c r="G1031" i="1"/>
  <c r="D1031" i="1"/>
  <c r="C1031" i="1"/>
  <c r="D1030" i="1"/>
  <c r="H1030" i="1" s="1"/>
  <c r="C1030" i="1"/>
  <c r="H1029" i="1"/>
  <c r="G1029" i="1"/>
  <c r="D1029" i="1"/>
  <c r="C1029" i="1"/>
  <c r="H1028" i="1"/>
  <c r="G1028" i="1"/>
  <c r="D1028" i="1"/>
  <c r="C1028" i="1"/>
  <c r="H1027" i="1"/>
  <c r="G1027" i="1"/>
  <c r="D1027" i="1"/>
  <c r="C1027" i="1"/>
  <c r="G1026" i="1"/>
  <c r="D1026" i="1"/>
  <c r="H1026" i="1" s="1"/>
  <c r="C1026" i="1"/>
  <c r="H1025" i="1"/>
  <c r="G1025" i="1"/>
  <c r="D1025" i="1"/>
  <c r="C1025" i="1"/>
  <c r="H1024" i="1"/>
  <c r="G1024" i="1"/>
  <c r="D1024" i="1"/>
  <c r="C1024" i="1"/>
  <c r="G1023" i="1"/>
  <c r="D1023" i="1"/>
  <c r="H1023" i="1" s="1"/>
  <c r="C1023" i="1"/>
  <c r="H1022" i="1"/>
  <c r="G1022" i="1"/>
  <c r="D1022" i="1"/>
  <c r="C1022" i="1"/>
  <c r="H1021" i="1"/>
  <c r="G1021" i="1"/>
  <c r="D1021" i="1"/>
  <c r="C1021" i="1"/>
  <c r="H1020" i="1"/>
  <c r="G1020" i="1"/>
  <c r="D1020" i="1"/>
  <c r="C1020" i="1"/>
  <c r="H1019" i="1"/>
  <c r="G1019" i="1"/>
  <c r="D1019" i="1"/>
  <c r="C1019" i="1"/>
  <c r="G1018" i="1"/>
  <c r="D1018" i="1"/>
  <c r="H1018" i="1" s="1"/>
  <c r="C1018" i="1"/>
  <c r="H1017" i="1"/>
  <c r="G1017" i="1"/>
  <c r="D1017" i="1"/>
  <c r="C1017" i="1"/>
  <c r="H1016" i="1"/>
  <c r="G1016" i="1"/>
  <c r="D1016" i="1"/>
  <c r="C1016" i="1"/>
  <c r="H1015" i="1"/>
  <c r="G1015" i="1"/>
  <c r="D1015" i="1"/>
  <c r="C1015" i="1"/>
  <c r="G1014" i="1"/>
  <c r="D1014" i="1"/>
  <c r="H1014" i="1" s="1"/>
  <c r="C1014" i="1"/>
  <c r="G1013" i="1"/>
  <c r="D1013" i="1"/>
  <c r="H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D1003" i="1"/>
  <c r="G1003" i="1" s="1"/>
  <c r="C1003" i="1"/>
  <c r="H1002" i="1"/>
  <c r="G1002" i="1"/>
  <c r="D1002" i="1"/>
  <c r="C1002" i="1"/>
  <c r="H1001" i="1"/>
  <c r="G1001" i="1"/>
  <c r="D1001" i="1"/>
  <c r="C1001" i="1"/>
  <c r="H1000" i="1"/>
  <c r="G1000" i="1"/>
  <c r="D1000" i="1"/>
  <c r="C1000" i="1"/>
  <c r="H999" i="1"/>
  <c r="G999" i="1"/>
  <c r="D999" i="1"/>
  <c r="C999" i="1"/>
  <c r="D998" i="1"/>
  <c r="H998" i="1" s="1"/>
  <c r="C998" i="1"/>
  <c r="D997" i="1"/>
  <c r="H997" i="1" s="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H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D716" i="1"/>
  <c r="G716" i="1" s="1"/>
  <c r="C716" i="1"/>
  <c r="H715" i="1"/>
  <c r="G715" i="1"/>
  <c r="D715" i="1"/>
  <c r="C715" i="1"/>
  <c r="H714" i="1"/>
  <c r="G714" i="1"/>
  <c r="D714" i="1"/>
  <c r="C714" i="1"/>
  <c r="H713" i="1"/>
  <c r="G713" i="1"/>
  <c r="D713" i="1"/>
  <c r="C713" i="1"/>
  <c r="H712" i="1"/>
  <c r="G712" i="1"/>
  <c r="D712" i="1"/>
  <c r="C712" i="1"/>
  <c r="H711" i="1"/>
  <c r="G711" i="1"/>
  <c r="D711" i="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D669" i="1"/>
  <c r="H669" i="1" s="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D647" i="1"/>
  <c r="H647" i="1" s="1"/>
  <c r="C647" i="1"/>
  <c r="G646" i="1"/>
  <c r="D646" i="1"/>
  <c r="H646" i="1" s="1"/>
  <c r="C646" i="1"/>
  <c r="D645" i="1"/>
  <c r="H645" i="1" s="1"/>
  <c r="C645" i="1"/>
  <c r="G644" i="1"/>
  <c r="D644" i="1"/>
  <c r="H644" i="1" s="1"/>
  <c r="C644" i="1"/>
  <c r="G643" i="1"/>
  <c r="D643" i="1"/>
  <c r="H643" i="1" s="1"/>
  <c r="C643" i="1"/>
  <c r="D642" i="1"/>
  <c r="H642" i="1" s="1"/>
  <c r="C642" i="1"/>
  <c r="H641" i="1"/>
  <c r="D641" i="1"/>
  <c r="G641" i="1" s="1"/>
  <c r="C641" i="1"/>
  <c r="D632" i="1"/>
  <c r="H632" i="1" s="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C412" i="1"/>
  <c r="C411" i="1"/>
  <c r="D406" i="1"/>
  <c r="H406" i="1" s="1"/>
  <c r="C406" i="1"/>
  <c r="H405" i="1"/>
  <c r="D405" i="1"/>
  <c r="G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2" i="1"/>
  <c r="H292" i="1" s="1"/>
  <c r="C292" i="1"/>
  <c r="G291" i="1"/>
  <c r="D291" i="1"/>
  <c r="H291" i="1" s="1"/>
  <c r="C291" i="1"/>
  <c r="D290" i="1"/>
  <c r="H290" i="1" s="1"/>
  <c r="C290" i="1"/>
  <c r="D289" i="1"/>
  <c r="G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H260" i="1"/>
  <c r="D260" i="1"/>
  <c r="G260" i="1" s="1"/>
  <c r="C260" i="1"/>
  <c r="H258" i="1"/>
  <c r="G258" i="1"/>
  <c r="D258" i="1"/>
  <c r="C258" i="1"/>
  <c r="D257" i="1"/>
  <c r="H257" i="1" s="1"/>
  <c r="C257" i="1"/>
  <c r="H256" i="1"/>
  <c r="G256" i="1"/>
  <c r="D256" i="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D207" i="1"/>
  <c r="G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D191" i="1"/>
  <c r="G191" i="1" s="1"/>
  <c r="C191" i="1"/>
  <c r="H190" i="1"/>
  <c r="G190" i="1"/>
  <c r="D190" i="1"/>
  <c r="C190" i="1"/>
  <c r="H189" i="1"/>
  <c r="G189" i="1"/>
  <c r="D189" i="1"/>
  <c r="C189" i="1"/>
  <c r="H188" i="1"/>
  <c r="D188" i="1"/>
  <c r="G188" i="1" s="1"/>
  <c r="C188" i="1"/>
  <c r="H187" i="1"/>
  <c r="G187" i="1"/>
  <c r="D187" i="1"/>
  <c r="C187" i="1"/>
  <c r="H186" i="1"/>
  <c r="G186" i="1"/>
  <c r="D186" i="1"/>
  <c r="C186" i="1"/>
  <c r="H185" i="1"/>
  <c r="G185" i="1"/>
  <c r="D185" i="1"/>
  <c r="C185" i="1"/>
  <c r="C184" i="1"/>
  <c r="H183" i="1"/>
  <c r="G183" i="1"/>
  <c r="D183" i="1"/>
  <c r="C183" i="1"/>
  <c r="H182" i="1"/>
  <c r="G182" i="1"/>
  <c r="D182" i="1"/>
  <c r="C182" i="1"/>
  <c r="H181" i="1"/>
  <c r="D181" i="1"/>
  <c r="G181" i="1" s="1"/>
  <c r="C181" i="1"/>
  <c r="H180" i="1"/>
  <c r="D180" i="1"/>
  <c r="G180" i="1" s="1"/>
  <c r="C180" i="1"/>
  <c r="D179" i="1"/>
  <c r="H179" i="1" s="1"/>
  <c r="C179" i="1"/>
  <c r="H178" i="1"/>
  <c r="G178" i="1"/>
  <c r="D178" i="1"/>
  <c r="C178" i="1"/>
  <c r="D177" i="1"/>
  <c r="H177" i="1" s="1"/>
  <c r="C177" i="1"/>
  <c r="H176" i="1"/>
  <c r="G176" i="1"/>
  <c r="D176" i="1"/>
  <c r="C176" i="1"/>
  <c r="D175" i="1"/>
  <c r="H175" i="1" s="1"/>
  <c r="C175" i="1"/>
  <c r="D174" i="1"/>
  <c r="H174" i="1" s="1"/>
  <c r="C174" i="1"/>
  <c r="C173" i="1"/>
  <c r="D172" i="1"/>
  <c r="H172" i="1" s="1"/>
  <c r="C172" i="1"/>
  <c r="H171" i="1"/>
  <c r="G171" i="1"/>
  <c r="D171" i="1"/>
  <c r="C171" i="1"/>
  <c r="D170" i="1"/>
  <c r="H170" i="1" s="1"/>
  <c r="C170" i="1"/>
  <c r="D169" i="1"/>
  <c r="H169" i="1" s="1"/>
  <c r="C169" i="1"/>
  <c r="D168" i="1"/>
  <c r="H168" i="1" s="1"/>
  <c r="C168" i="1"/>
  <c r="D167" i="1"/>
  <c r="H167" i="1" s="1"/>
  <c r="C167" i="1"/>
  <c r="D166" i="1"/>
  <c r="H166" i="1" s="1"/>
  <c r="C166" i="1"/>
  <c r="D165" i="1"/>
  <c r="H165" i="1" s="1"/>
  <c r="C165" i="1"/>
  <c r="H164" i="1"/>
  <c r="G164" i="1"/>
  <c r="D164" i="1"/>
  <c r="C164" i="1"/>
  <c r="H163" i="1"/>
  <c r="G163" i="1"/>
  <c r="D163" i="1"/>
  <c r="C163" i="1"/>
  <c r="D162" i="1"/>
  <c r="H162" i="1" s="1"/>
  <c r="C162" i="1"/>
  <c r="D161" i="1"/>
  <c r="H161" i="1" s="1"/>
  <c r="C161" i="1"/>
  <c r="D160" i="1"/>
  <c r="H160" i="1" s="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G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D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292" i="1" l="1"/>
  <c r="G290" i="1"/>
  <c r="G413" i="1"/>
  <c r="H413" i="1"/>
  <c r="G406" i="1"/>
  <c r="G648" i="1"/>
  <c r="G632" i="1"/>
  <c r="H411" i="1"/>
  <c r="G411" i="1"/>
  <c r="H289" i="1"/>
  <c r="E644" i="4"/>
  <c r="D638" i="1" s="1"/>
  <c r="D412" i="1"/>
  <c r="E273" i="9"/>
  <c r="B273" i="9" s="1"/>
  <c r="G1223" i="1"/>
  <c r="G1227" i="1"/>
  <c r="G1229" i="1"/>
  <c r="E245" i="5"/>
  <c r="D1222" i="1" s="1"/>
  <c r="H1222" i="1" s="1"/>
  <c r="G1228" i="1"/>
  <c r="G1218" i="1"/>
  <c r="D1215" i="1"/>
  <c r="G1217" i="1"/>
  <c r="G1216" i="1"/>
  <c r="H66" i="1"/>
  <c r="F217" i="9"/>
  <c r="B217" i="9" s="1"/>
  <c r="F215" i="9"/>
  <c r="E33" i="9"/>
  <c r="B33" i="9" s="1"/>
  <c r="E298" i="9"/>
  <c r="B298" i="9" s="1"/>
  <c r="E303" i="9"/>
  <c r="B303" i="9" s="1"/>
  <c r="G1244" i="1"/>
  <c r="G1565" i="1"/>
  <c r="G1569" i="1"/>
  <c r="G1265" i="1"/>
  <c r="G1263" i="1"/>
  <c r="G1166" i="1"/>
  <c r="G1165" i="1"/>
  <c r="G1163" i="1"/>
  <c r="G1156" i="1"/>
  <c r="G1155" i="1"/>
  <c r="H1148" i="1"/>
  <c r="G1148" i="1"/>
  <c r="F170" i="5"/>
  <c r="E286" i="9"/>
  <c r="B286" i="9" s="1"/>
  <c r="G1062" i="1"/>
  <c r="G1056" i="1"/>
  <c r="G1061" i="1"/>
  <c r="G1048" i="1"/>
  <c r="G1050" i="1"/>
  <c r="G1030" i="1"/>
  <c r="H1003" i="1"/>
  <c r="E12" i="5"/>
  <c r="E7" i="5" s="1"/>
  <c r="D985" i="1" s="1"/>
  <c r="G997" i="1"/>
  <c r="G998" i="1"/>
  <c r="D1453" i="1"/>
  <c r="D1454" i="1"/>
  <c r="F115" i="6"/>
  <c r="G1409" i="1"/>
  <c r="E114" i="6"/>
  <c r="H1576" i="1"/>
  <c r="G1576" i="1"/>
  <c r="H1578" i="1"/>
  <c r="I36" i="3"/>
  <c r="G1531" i="1"/>
  <c r="G1520" i="1"/>
  <c r="D43" i="8"/>
  <c r="H1501" i="1"/>
  <c r="G1503" i="1"/>
  <c r="H1481" i="1"/>
  <c r="G1481" i="1"/>
  <c r="G821" i="1"/>
  <c r="G710" i="1"/>
  <c r="E40" i="9"/>
  <c r="B40" i="9" s="1"/>
  <c r="G670" i="1"/>
  <c r="G669" i="1"/>
  <c r="G668" i="1"/>
  <c r="E287" i="9"/>
  <c r="B287" i="9" s="1"/>
  <c r="E27" i="9"/>
  <c r="B27" i="9" s="1"/>
  <c r="B215" i="9"/>
  <c r="E293" i="9"/>
  <c r="B293" i="9" s="1"/>
  <c r="E288" i="9"/>
  <c r="B288" i="9" s="1"/>
  <c r="G642" i="1"/>
  <c r="G645" i="1"/>
  <c r="G649" i="1"/>
  <c r="G647" i="1"/>
  <c r="E350" i="4"/>
  <c r="F263" i="4"/>
  <c r="G255" i="1"/>
  <c r="G257" i="1"/>
  <c r="E69" i="9"/>
  <c r="B69" i="9" s="1"/>
  <c r="G206" i="1"/>
  <c r="H206" i="1"/>
  <c r="E196" i="4"/>
  <c r="D192" i="1" s="1"/>
  <c r="F210" i="4"/>
  <c r="D184" i="1"/>
  <c r="E163" i="4"/>
  <c r="D159" i="1" s="1"/>
  <c r="E44" i="9"/>
  <c r="B44" i="9" s="1"/>
  <c r="G179" i="1"/>
  <c r="B219" i="9"/>
  <c r="G177" i="1"/>
  <c r="G175" i="1"/>
  <c r="F177" i="4"/>
  <c r="G173" i="1"/>
  <c r="G174" i="1"/>
  <c r="G172" i="1"/>
  <c r="G170" i="1"/>
  <c r="G169" i="1"/>
  <c r="G168" i="1"/>
  <c r="G167" i="1"/>
  <c r="G165" i="1"/>
  <c r="G166" i="1"/>
  <c r="G162" i="1"/>
  <c r="G160" i="1"/>
  <c r="G161" i="1"/>
  <c r="F164" i="4"/>
  <c r="H149" i="1"/>
  <c r="G149" i="1"/>
  <c r="G65" i="1"/>
  <c r="H130" i="1"/>
  <c r="G130" i="1"/>
  <c r="E133" i="4"/>
  <c r="D129" i="1" s="1"/>
  <c r="F134" i="4"/>
  <c r="G79" i="1"/>
  <c r="G81" i="1"/>
  <c r="F83" i="4"/>
  <c r="G64" i="1"/>
  <c r="H64" i="1"/>
  <c r="E50" i="4"/>
  <c r="D46" i="1" s="1"/>
  <c r="F68" i="4"/>
  <c r="G574" i="1"/>
  <c r="H574" i="1"/>
  <c r="G619" i="1"/>
  <c r="H619" i="1"/>
  <c r="H1507" i="1"/>
  <c r="G1507" i="1"/>
  <c r="F51" i="4"/>
  <c r="D50" i="4"/>
  <c r="F125" i="4"/>
  <c r="E124" i="4"/>
  <c r="D120" i="1" s="1"/>
  <c r="H308" i="9"/>
  <c r="E176" i="5"/>
  <c r="C47" i="1"/>
  <c r="C211" i="1"/>
  <c r="C259" i="1"/>
  <c r="C638" i="1"/>
  <c r="H1424" i="1"/>
  <c r="H1427" i="1"/>
  <c r="G1427" i="1"/>
  <c r="H1429" i="1"/>
  <c r="G1429" i="1"/>
  <c r="H1431" i="1"/>
  <c r="G1431" i="1"/>
  <c r="H1433" i="1"/>
  <c r="G1433" i="1"/>
  <c r="H1437" i="1"/>
  <c r="G1437" i="1"/>
  <c r="H1439" i="1"/>
  <c r="G1439" i="1"/>
  <c r="I1439" i="1" s="1"/>
  <c r="G1445" i="1"/>
  <c r="J1447" i="1"/>
  <c r="H1447" i="1"/>
  <c r="G1447" i="1"/>
  <c r="I1447" i="1" s="1"/>
  <c r="J1457" i="1"/>
  <c r="H1457" i="1"/>
  <c r="G1457" i="1"/>
  <c r="J1462" i="1"/>
  <c r="H1462" i="1"/>
  <c r="G1462" i="1"/>
  <c r="J1466" i="1"/>
  <c r="H1466" i="1"/>
  <c r="G1466" i="1"/>
  <c r="I1466" i="1" s="1"/>
  <c r="J1474" i="1"/>
  <c r="H1474" i="1"/>
  <c r="G1474" i="1"/>
  <c r="I1474" i="1" s="1"/>
  <c r="G1442" i="1"/>
  <c r="I1442" i="1" s="1"/>
  <c r="H1442" i="1"/>
  <c r="H1448" i="1"/>
  <c r="G1448" i="1"/>
  <c r="H1458" i="1"/>
  <c r="G1458" i="1"/>
  <c r="I1458" i="1" s="1"/>
  <c r="H1483" i="1"/>
  <c r="G1483" i="1"/>
  <c r="H1491" i="1"/>
  <c r="G1491" i="1"/>
  <c r="H1499" i="1"/>
  <c r="G1499" i="1"/>
  <c r="H1515" i="1"/>
  <c r="G1515" i="1"/>
  <c r="D121" i="1"/>
  <c r="D345" i="1"/>
  <c r="D346" i="1"/>
  <c r="D1154" i="1"/>
  <c r="G1425" i="1"/>
  <c r="J1441" i="1"/>
  <c r="H1441" i="1"/>
  <c r="J1442" i="1"/>
  <c r="H1452" i="1"/>
  <c r="G1452" i="1"/>
  <c r="H1476" i="1"/>
  <c r="G1476" i="1"/>
  <c r="H1480" i="1"/>
  <c r="G1480" i="1"/>
  <c r="H1488" i="1"/>
  <c r="G1488" i="1"/>
  <c r="H1496" i="1"/>
  <c r="G1496" i="1"/>
  <c r="H1504" i="1"/>
  <c r="G1504" i="1"/>
  <c r="H1512" i="1"/>
  <c r="G1512" i="1"/>
  <c r="F8" i="4"/>
  <c r="D7" i="4"/>
  <c r="G1299" i="1"/>
  <c r="G1424" i="1"/>
  <c r="H1426" i="1"/>
  <c r="G1426" i="1"/>
  <c r="H1428" i="1"/>
  <c r="G1428" i="1"/>
  <c r="H1430" i="1"/>
  <c r="G1430" i="1"/>
  <c r="H1432" i="1"/>
  <c r="G1432" i="1"/>
  <c r="H1434" i="1"/>
  <c r="G1434" i="1"/>
  <c r="H1438" i="1"/>
  <c r="G1438" i="1"/>
  <c r="G1441" i="1"/>
  <c r="I1441" i="1" s="1"/>
  <c r="J1448" i="1"/>
  <c r="J1451" i="1"/>
  <c r="H1451" i="1"/>
  <c r="G1451" i="1"/>
  <c r="I1451" i="1" s="1"/>
  <c r="J1458" i="1"/>
  <c r="H1461" i="1"/>
  <c r="G1461" i="1"/>
  <c r="G1486" i="1"/>
  <c r="H1486" i="1"/>
  <c r="G1494" i="1"/>
  <c r="H1494" i="1"/>
  <c r="G1502" i="1"/>
  <c r="H1502" i="1"/>
  <c r="G1510" i="1"/>
  <c r="H1510" i="1"/>
  <c r="J1463" i="1"/>
  <c r="J1467" i="1"/>
  <c r="J1471" i="1"/>
  <c r="E7" i="4"/>
  <c r="F140" i="4"/>
  <c r="D139" i="4"/>
  <c r="E298" i="4"/>
  <c r="E408" i="4" s="1"/>
  <c r="D403" i="1" s="1"/>
  <c r="J1440" i="1"/>
  <c r="J1444" i="1"/>
  <c r="H1478" i="1"/>
  <c r="I1478" i="1" s="1"/>
  <c r="J1478" i="1"/>
  <c r="H1479" i="1"/>
  <c r="I1479" i="1" s="1"/>
  <c r="G1519" i="1"/>
  <c r="H1522" i="1"/>
  <c r="G1524" i="1"/>
  <c r="G1527" i="1"/>
  <c r="H1530" i="1"/>
  <c r="G1532" i="1"/>
  <c r="G1535" i="1"/>
  <c r="H1538" i="1"/>
  <c r="G1540" i="1"/>
  <c r="G1543" i="1"/>
  <c r="H1546" i="1"/>
  <c r="G1551" i="1"/>
  <c r="H1554" i="1"/>
  <c r="G1559" i="1"/>
  <c r="H1562" i="1"/>
  <c r="G1567" i="1"/>
  <c r="F124" i="4"/>
  <c r="F133" i="4"/>
  <c r="E420" i="4"/>
  <c r="J1445" i="1"/>
  <c r="H1446" i="1"/>
  <c r="I1446" i="1" s="1"/>
  <c r="J1446" i="1"/>
  <c r="H1450" i="1"/>
  <c r="I1450" i="1" s="1"/>
  <c r="J1450" i="1"/>
  <c r="H1456" i="1"/>
  <c r="I1456" i="1" s="1"/>
  <c r="J1456" i="1"/>
  <c r="H1460" i="1"/>
  <c r="I1460" i="1" s="1"/>
  <c r="J1460" i="1"/>
  <c r="G1463" i="1"/>
  <c r="I1463" i="1" s="1"/>
  <c r="H1465" i="1"/>
  <c r="I1465" i="1" s="1"/>
  <c r="J1465" i="1"/>
  <c r="G1467" i="1"/>
  <c r="I1467" i="1" s="1"/>
  <c r="H1469" i="1"/>
  <c r="G1471" i="1"/>
  <c r="I1471" i="1" s="1"/>
  <c r="H1473" i="1"/>
  <c r="I1473" i="1" s="1"/>
  <c r="J1473" i="1"/>
  <c r="G1475" i="1"/>
  <c r="G1477" i="1"/>
  <c r="I1477" i="1" s="1"/>
  <c r="F153" i="4"/>
  <c r="E152" i="4"/>
  <c r="F196" i="4"/>
  <c r="F45" i="5"/>
  <c r="D12" i="5"/>
  <c r="D69" i="5"/>
  <c r="F70" i="5"/>
  <c r="E141" i="6"/>
  <c r="D42" i="8"/>
  <c r="H19" i="9" s="1"/>
  <c r="E19" i="9" s="1"/>
  <c r="B19" i="9" s="1"/>
  <c r="D163" i="4"/>
  <c r="D151" i="4" s="1"/>
  <c r="D344" i="4"/>
  <c r="D350" i="4"/>
  <c r="D396" i="4"/>
  <c r="D643" i="4"/>
  <c r="D421" i="4"/>
  <c r="D515" i="4"/>
  <c r="D238" i="5"/>
  <c r="F239" i="5"/>
  <c r="E5" i="7"/>
  <c r="D82" i="4"/>
  <c r="D106" i="4"/>
  <c r="D224" i="4"/>
  <c r="D252" i="4"/>
  <c r="D311" i="4"/>
  <c r="D298" i="4" s="1"/>
  <c r="D363" i="4"/>
  <c r="E643" i="4"/>
  <c r="D637" i="1" s="1"/>
  <c r="F417" i="4"/>
  <c r="D472" i="4"/>
  <c r="D484" i="4"/>
  <c r="F530" i="4"/>
  <c r="E593" i="4"/>
  <c r="D587" i="1" s="1"/>
  <c r="D190" i="5"/>
  <c r="D35" i="6"/>
  <c r="F36" i="6"/>
  <c r="F416" i="4"/>
  <c r="D528" i="4"/>
  <c r="D593" i="4"/>
  <c r="F594" i="4"/>
  <c r="D7" i="5"/>
  <c r="F8" i="5"/>
  <c r="E87" i="5"/>
  <c r="F180" i="5"/>
  <c r="D177" i="5"/>
  <c r="D206" i="5"/>
  <c r="F207" i="5"/>
  <c r="F5" i="6"/>
  <c r="E35" i="6"/>
  <c r="D114" i="6"/>
  <c r="D129" i="6"/>
  <c r="F130" i="6"/>
  <c r="E290" i="9"/>
  <c r="B290" i="9" s="1"/>
  <c r="E143" i="9"/>
  <c r="B143" i="9" s="1"/>
  <c r="E146" i="5"/>
  <c r="D1124" i="1" s="1"/>
  <c r="E291" i="9"/>
  <c r="B291" i="9" s="1"/>
  <c r="M213" i="9"/>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5" i="9"/>
  <c r="G164" i="9"/>
  <c r="E164" i="9" s="1"/>
  <c r="B164" i="9" s="1"/>
  <c r="G163" i="9"/>
  <c r="E163" i="9" s="1"/>
  <c r="B163" i="9" s="1"/>
  <c r="G162" i="9"/>
  <c r="E162" i="9" s="1"/>
  <c r="B162" i="9" s="1"/>
  <c r="G161" i="9"/>
  <c r="E161" i="9" s="1"/>
  <c r="B161"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8" i="9"/>
  <c r="E168" i="9" s="1"/>
  <c r="B168" i="9" s="1"/>
  <c r="G167" i="9"/>
  <c r="E167" i="9" s="1"/>
  <c r="B167" i="9" s="1"/>
  <c r="H166"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E166" i="9" s="1"/>
  <c r="B166" i="9" s="1"/>
  <c r="H165" i="9"/>
  <c r="I10" i="9"/>
  <c r="F228" i="9"/>
  <c r="B228" i="9" s="1"/>
  <c r="B234" i="9"/>
  <c r="F244" i="9"/>
  <c r="B244" i="9" s="1"/>
  <c r="B250" i="9"/>
  <c r="F260" i="9"/>
  <c r="B260" i="9" s="1"/>
  <c r="B266" i="9"/>
  <c r="B297" i="9"/>
  <c r="F220" i="9"/>
  <c r="B220" i="9" s="1"/>
  <c r="B226" i="9"/>
  <c r="F236" i="9"/>
  <c r="B236" i="9" s="1"/>
  <c r="B242" i="9"/>
  <c r="F252" i="9"/>
  <c r="B252" i="9" s="1"/>
  <c r="B258" i="9"/>
  <c r="F268" i="9"/>
  <c r="B268" i="9" s="1"/>
  <c r="F644" i="4" l="1"/>
  <c r="H412" i="1"/>
  <c r="G412" i="1"/>
  <c r="G1222" i="1"/>
  <c r="E237" i="5"/>
  <c r="D1214" i="1" s="1"/>
  <c r="D990" i="1"/>
  <c r="I20" i="3"/>
  <c r="H1454" i="1"/>
  <c r="G1454" i="1"/>
  <c r="H1453" i="1"/>
  <c r="G1453" i="1"/>
  <c r="D1408" i="1"/>
  <c r="I27" i="3"/>
  <c r="I35" i="3"/>
  <c r="C1518" i="1"/>
  <c r="G313" i="9"/>
  <c r="E313" i="9" s="1"/>
  <c r="B313" i="9" s="1"/>
  <c r="F213" i="9"/>
  <c r="B213" i="9" s="1"/>
  <c r="G192" i="1"/>
  <c r="H192" i="1"/>
  <c r="H184" i="1"/>
  <c r="G184" i="1"/>
  <c r="H129" i="1"/>
  <c r="G129" i="1"/>
  <c r="F298" i="4"/>
  <c r="D407" i="4"/>
  <c r="C293" i="1"/>
  <c r="D289" i="4"/>
  <c r="H17" i="3"/>
  <c r="C147" i="1"/>
  <c r="I25" i="3"/>
  <c r="D1329" i="1"/>
  <c r="E68" i="5"/>
  <c r="D1065" i="1"/>
  <c r="F593" i="4"/>
  <c r="C587" i="1"/>
  <c r="F35" i="6"/>
  <c r="H25" i="3"/>
  <c r="C1329" i="1"/>
  <c r="F484" i="4"/>
  <c r="C478" i="1"/>
  <c r="F363" i="4"/>
  <c r="C358" i="1"/>
  <c r="F106" i="4"/>
  <c r="C102" i="1"/>
  <c r="F643" i="4"/>
  <c r="C637" i="1"/>
  <c r="K1451" i="9"/>
  <c r="G314" i="9"/>
  <c r="E314" i="9" s="1"/>
  <c r="B314" i="9" s="1"/>
  <c r="I34" i="3"/>
  <c r="C1517" i="1"/>
  <c r="D68" i="5"/>
  <c r="F69" i="5"/>
  <c r="C1047" i="1"/>
  <c r="F139" i="4"/>
  <c r="C135" i="1"/>
  <c r="I1476" i="1"/>
  <c r="I1462" i="1"/>
  <c r="G638" i="1"/>
  <c r="H638" i="1"/>
  <c r="E175" i="5"/>
  <c r="D1152" i="1" s="1"/>
  <c r="I22" i="3"/>
  <c r="D1153" i="1"/>
  <c r="G1124" i="1"/>
  <c r="H1124" i="1"/>
  <c r="G311" i="9"/>
  <c r="E311" i="9" s="1"/>
  <c r="B311" i="9" s="1"/>
  <c r="F206" i="5"/>
  <c r="C1183" i="1"/>
  <c r="F528" i="4"/>
  <c r="C522" i="1"/>
  <c r="G310" i="9"/>
  <c r="E310" i="9" s="1"/>
  <c r="B310" i="9" s="1"/>
  <c r="F190" i="5"/>
  <c r="C1167" i="1"/>
  <c r="F472" i="4"/>
  <c r="C466" i="1"/>
  <c r="F311" i="4"/>
  <c r="C306" i="1"/>
  <c r="F82" i="4"/>
  <c r="C78" i="1"/>
  <c r="F238" i="5"/>
  <c r="D237" i="5"/>
  <c r="C1215" i="1"/>
  <c r="F396" i="4"/>
  <c r="C391" i="1"/>
  <c r="F163" i="4"/>
  <c r="C159" i="1"/>
  <c r="F12" i="5"/>
  <c r="C990" i="1"/>
  <c r="E151" i="4"/>
  <c r="D148" i="1"/>
  <c r="F152" i="4"/>
  <c r="G121" i="1"/>
  <c r="H121" i="1"/>
  <c r="I1448" i="1"/>
  <c r="G259" i="1"/>
  <c r="H259" i="1"/>
  <c r="F50" i="4"/>
  <c r="C46" i="1"/>
  <c r="F129" i="6"/>
  <c r="C1423" i="1"/>
  <c r="D141" i="6"/>
  <c r="G308" i="9"/>
  <c r="E308" i="9" s="1"/>
  <c r="B308" i="9" s="1"/>
  <c r="D176" i="5"/>
  <c r="F177" i="5"/>
  <c r="C1154" i="1"/>
  <c r="D6" i="5"/>
  <c r="F7" i="5"/>
  <c r="H20" i="3"/>
  <c r="C985" i="1"/>
  <c r="F252" i="4"/>
  <c r="C248" i="1"/>
  <c r="F515" i="4"/>
  <c r="C509" i="1"/>
  <c r="D408" i="4"/>
  <c r="F350" i="4"/>
  <c r="C345" i="1"/>
  <c r="I28" i="3"/>
  <c r="D1435" i="1"/>
  <c r="E528" i="4"/>
  <c r="H21" i="9"/>
  <c r="E6" i="4"/>
  <c r="D3" i="1"/>
  <c r="F7" i="4"/>
  <c r="D6" i="4"/>
  <c r="C3" i="1"/>
  <c r="G211" i="1"/>
  <c r="H211" i="1"/>
  <c r="E165" i="9"/>
  <c r="B165" i="9" s="1"/>
  <c r="B192" i="9"/>
  <c r="F114" i="6"/>
  <c r="H27" i="3"/>
  <c r="C1408" i="1"/>
  <c r="G318" i="9"/>
  <c r="E318" i="9" s="1"/>
  <c r="F224" i="4"/>
  <c r="C220" i="1"/>
  <c r="I29" i="3"/>
  <c r="D1436" i="1"/>
  <c r="F421" i="4"/>
  <c r="D420" i="4"/>
  <c r="D636" i="4" s="1"/>
  <c r="C415" i="1"/>
  <c r="F344" i="4"/>
  <c r="C339" i="1"/>
  <c r="G316" i="9"/>
  <c r="E316" i="9" s="1"/>
  <c r="E635" i="4"/>
  <c r="D629" i="1" s="1"/>
  <c r="D414" i="1"/>
  <c r="E407" i="4"/>
  <c r="D402" i="1" s="1"/>
  <c r="D293" i="1"/>
  <c r="G21" i="9"/>
  <c r="I1452" i="1"/>
  <c r="G346" i="1"/>
  <c r="H346" i="1"/>
  <c r="I1457" i="1"/>
  <c r="G47" i="1"/>
  <c r="H47" i="1"/>
  <c r="G120" i="1"/>
  <c r="H120" i="1"/>
  <c r="I23" i="3" l="1"/>
  <c r="G1518" i="1"/>
  <c r="H1518" i="1"/>
  <c r="E312" i="9"/>
  <c r="E21" i="9"/>
  <c r="B21" i="9" s="1"/>
  <c r="F636" i="4"/>
  <c r="C630" i="1"/>
  <c r="B316" i="9"/>
  <c r="E315" i="9"/>
  <c r="I10" i="3" s="1"/>
  <c r="G220" i="1"/>
  <c r="H220" i="1"/>
  <c r="G339" i="1"/>
  <c r="H339" i="1"/>
  <c r="E636" i="4"/>
  <c r="D630" i="1" s="1"/>
  <c r="D522" i="1"/>
  <c r="G248" i="1"/>
  <c r="H248" i="1"/>
  <c r="F176" i="5"/>
  <c r="D175" i="5"/>
  <c r="H22" i="3"/>
  <c r="C1153" i="1"/>
  <c r="F237" i="5"/>
  <c r="H23" i="3"/>
  <c r="C1214" i="1"/>
  <c r="G306" i="1"/>
  <c r="H306" i="1"/>
  <c r="G1167" i="1"/>
  <c r="H1167" i="1"/>
  <c r="G1047" i="1"/>
  <c r="H1047" i="1"/>
  <c r="G1065" i="1"/>
  <c r="H1065" i="1"/>
  <c r="G293" i="1"/>
  <c r="H293" i="1"/>
  <c r="H1436" i="1"/>
  <c r="G1436" i="1"/>
  <c r="E317" i="9"/>
  <c r="B318" i="9"/>
  <c r="F408" i="4"/>
  <c r="C403" i="1"/>
  <c r="G278" i="9"/>
  <c r="C984" i="1"/>
  <c r="G46" i="1"/>
  <c r="H46" i="1"/>
  <c r="G148" i="1"/>
  <c r="H148" i="1"/>
  <c r="G391" i="1"/>
  <c r="H391" i="1"/>
  <c r="G102" i="1"/>
  <c r="H102" i="1"/>
  <c r="G478" i="1"/>
  <c r="H478" i="1"/>
  <c r="E6" i="5"/>
  <c r="G285" i="9" s="1"/>
  <c r="E285" i="9" s="1"/>
  <c r="B285" i="9" s="1"/>
  <c r="I21" i="3"/>
  <c r="D1046" i="1"/>
  <c r="F407" i="4"/>
  <c r="C402" i="1"/>
  <c r="G415" i="1"/>
  <c r="H415" i="1"/>
  <c r="G1408" i="1"/>
  <c r="H1408" i="1"/>
  <c r="G3" i="1"/>
  <c r="H3" i="1"/>
  <c r="E412" i="4"/>
  <c r="I16" i="3"/>
  <c r="D2" i="1"/>
  <c r="G509" i="1"/>
  <c r="H509" i="1"/>
  <c r="G985" i="1"/>
  <c r="H985" i="1"/>
  <c r="G1154" i="1"/>
  <c r="H1154" i="1"/>
  <c r="F141" i="6"/>
  <c r="H28" i="3"/>
  <c r="C1435" i="1"/>
  <c r="E289" i="4"/>
  <c r="I17" i="3"/>
  <c r="D147" i="1"/>
  <c r="G147" i="1" s="1"/>
  <c r="G78" i="1"/>
  <c r="H78" i="1"/>
  <c r="G466" i="1"/>
  <c r="H466" i="1"/>
  <c r="G1183" i="1"/>
  <c r="H1183" i="1"/>
  <c r="G135" i="1"/>
  <c r="H135" i="1"/>
  <c r="F68" i="5"/>
  <c r="H21" i="3"/>
  <c r="C1046" i="1"/>
  <c r="G587" i="1"/>
  <c r="H587" i="1"/>
  <c r="F151" i="4"/>
  <c r="D635" i="4"/>
  <c r="F420" i="4"/>
  <c r="C414" i="1"/>
  <c r="D290" i="4"/>
  <c r="D412" i="4"/>
  <c r="F6" i="4"/>
  <c r="H16" i="3"/>
  <c r="C2" i="1"/>
  <c r="G345" i="1"/>
  <c r="H345" i="1"/>
  <c r="G1423" i="1"/>
  <c r="H1423" i="1"/>
  <c r="G990" i="1"/>
  <c r="H990" i="1"/>
  <c r="G159" i="1"/>
  <c r="H159" i="1"/>
  <c r="G1215" i="1"/>
  <c r="H1215" i="1"/>
  <c r="G522" i="1"/>
  <c r="H522" i="1"/>
  <c r="H1517" i="1"/>
  <c r="G1517" i="1"/>
  <c r="H11" i="3"/>
  <c r="G637" i="1"/>
  <c r="H637" i="1"/>
  <c r="G358" i="1"/>
  <c r="H358" i="1"/>
  <c r="G1329" i="1"/>
  <c r="H1329" i="1"/>
  <c r="H9" i="3"/>
  <c r="D291" i="4"/>
  <c r="F289" i="4"/>
  <c r="D413" i="4"/>
  <c r="C285" i="1"/>
  <c r="F291" i="4" l="1"/>
  <c r="C287" i="1"/>
  <c r="D415" i="4"/>
  <c r="D640" i="4"/>
  <c r="C408" i="1"/>
  <c r="D639" i="4"/>
  <c r="D414" i="4"/>
  <c r="F412" i="4"/>
  <c r="C407" i="1"/>
  <c r="F175" i="5"/>
  <c r="C1152" i="1"/>
  <c r="G2" i="1"/>
  <c r="H2" i="1"/>
  <c r="C286" i="1"/>
  <c r="F635" i="4"/>
  <c r="C629" i="1"/>
  <c r="G1046" i="1"/>
  <c r="H1046" i="1"/>
  <c r="G403" i="1"/>
  <c r="H403" i="1"/>
  <c r="H147" i="1"/>
  <c r="N3" i="9"/>
  <c r="I11" i="3"/>
  <c r="E291" i="4"/>
  <c r="D287" i="1" s="1"/>
  <c r="E413" i="4"/>
  <c r="F413" i="4" s="1"/>
  <c r="D285" i="1"/>
  <c r="G285" i="1" s="1"/>
  <c r="E639" i="4"/>
  <c r="D407" i="1"/>
  <c r="G402" i="1"/>
  <c r="H402" i="1"/>
  <c r="H278" i="9"/>
  <c r="E278" i="9" s="1"/>
  <c r="D984" i="1"/>
  <c r="G984" i="1" s="1"/>
  <c r="F6" i="5"/>
  <c r="G1153" i="1"/>
  <c r="H1153" i="1"/>
  <c r="G630" i="1"/>
  <c r="H630" i="1"/>
  <c r="K3" i="9"/>
  <c r="I9" i="3"/>
  <c r="G414" i="1"/>
  <c r="H414" i="1"/>
  <c r="H1435" i="1"/>
  <c r="G1435" i="1"/>
  <c r="E290" i="4"/>
  <c r="F290" i="4" s="1"/>
  <c r="G1214" i="1"/>
  <c r="H1214" i="1"/>
  <c r="E414" i="4" l="1"/>
  <c r="D409" i="1" s="1"/>
  <c r="H8" i="3"/>
  <c r="G407" i="1"/>
  <c r="H407" i="1"/>
  <c r="H285" i="1"/>
  <c r="D642" i="4"/>
  <c r="C634" i="1"/>
  <c r="D633" i="1"/>
  <c r="H984" i="1"/>
  <c r="G1152" i="1"/>
  <c r="H1152" i="1"/>
  <c r="F414" i="4"/>
  <c r="C409" i="1"/>
  <c r="G287" i="1"/>
  <c r="H287" i="1"/>
  <c r="E277" i="9"/>
  <c r="B278" i="9"/>
  <c r="D286" i="1"/>
  <c r="G286" i="1" s="1"/>
  <c r="E640" i="4"/>
  <c r="F640" i="4" s="1"/>
  <c r="E415" i="4"/>
  <c r="D410" i="1" s="1"/>
  <c r="D408" i="1"/>
  <c r="G408" i="1" s="1"/>
  <c r="G629" i="1"/>
  <c r="H629" i="1"/>
  <c r="F639" i="4"/>
  <c r="D641" i="4"/>
  <c r="C633" i="1"/>
  <c r="C410" i="1"/>
  <c r="H408" i="1" l="1"/>
  <c r="F415" i="4"/>
  <c r="H286" i="1"/>
  <c r="D646" i="4"/>
  <c r="C636" i="1"/>
  <c r="E642" i="4"/>
  <c r="D634" i="1"/>
  <c r="H634" i="1" s="1"/>
  <c r="G633" i="1"/>
  <c r="H633" i="1"/>
  <c r="F641" i="4"/>
  <c r="D645" i="4"/>
  <c r="C635" i="1"/>
  <c r="G410" i="1"/>
  <c r="H410" i="1"/>
  <c r="G409" i="1"/>
  <c r="H409" i="1"/>
  <c r="E641" i="4"/>
  <c r="M3" i="9"/>
  <c r="I8" i="3"/>
  <c r="G634" i="1" l="1"/>
  <c r="E646" i="4"/>
  <c r="F646" i="4" s="1"/>
  <c r="D636" i="1"/>
  <c r="F645" i="4"/>
  <c r="H18" i="3"/>
  <c r="C639" i="1"/>
  <c r="G636" i="1"/>
  <c r="H636" i="1"/>
  <c r="F642" i="4"/>
  <c r="E645" i="4"/>
  <c r="G276" i="9" s="1"/>
  <c r="E276" i="9" s="1"/>
  <c r="B276" i="9" s="1"/>
  <c r="D635" i="1"/>
  <c r="H19" i="3"/>
  <c r="C640" i="1"/>
  <c r="H7" i="3" l="1"/>
  <c r="G635" i="1"/>
  <c r="I18" i="3"/>
  <c r="D639" i="1"/>
  <c r="H639" i="1" s="1"/>
  <c r="H635" i="1"/>
  <c r="I19" i="3"/>
  <c r="D640" i="1"/>
  <c r="G640" i="1" s="1"/>
  <c r="G639" i="1" l="1"/>
  <c r="H640" i="1"/>
  <c r="J3" i="9"/>
  <c r="G274" i="9" l="1"/>
  <c r="L272" i="9"/>
  <c r="H274" i="9"/>
  <c r="M272" i="9"/>
  <c r="H18" i="9"/>
  <c r="G18" i="9"/>
  <c r="G17" i="9"/>
  <c r="K5" i="9"/>
  <c r="J10" i="9"/>
  <c r="M16" i="9"/>
  <c r="I8" i="9"/>
  <c r="M15" i="9"/>
  <c r="I5" i="9"/>
  <c r="K11" i="9"/>
  <c r="J17" i="9"/>
  <c r="J5" i="9"/>
  <c r="L16" i="9"/>
  <c r="I6" i="9"/>
  <c r="K12" i="9"/>
  <c r="I13" i="9"/>
  <c r="J6" i="9"/>
  <c r="I11" i="9"/>
  <c r="H17" i="9"/>
  <c r="K10" i="9"/>
  <c r="G16" i="9"/>
  <c r="K7" i="9"/>
  <c r="J12" i="9"/>
  <c r="I7" i="9"/>
  <c r="K13" i="9"/>
  <c r="K6" i="9"/>
  <c r="J11" i="9"/>
  <c r="I17" i="9"/>
  <c r="J8" i="9"/>
  <c r="G15" i="9"/>
  <c r="K9" i="9"/>
  <c r="L15" i="9"/>
  <c r="F15" i="9" s="1"/>
  <c r="J7" i="9"/>
  <c r="I12" i="9"/>
  <c r="I9" i="9"/>
  <c r="H16" i="9"/>
  <c r="J9" i="9"/>
  <c r="H15" i="9"/>
  <c r="K8" i="9"/>
  <c r="J13" i="9"/>
  <c r="E18" i="9" l="1"/>
  <c r="B18" i="9" s="1"/>
  <c r="E12" i="9"/>
  <c r="B12" i="9" s="1"/>
  <c r="E11" i="9"/>
  <c r="B11" i="9" s="1"/>
  <c r="E9" i="9"/>
  <c r="B9" i="9" s="1"/>
  <c r="F272" i="9"/>
  <c r="B272" i="9" s="1"/>
  <c r="E7" i="9"/>
  <c r="B7" i="9" s="1"/>
  <c r="E13" i="9"/>
  <c r="B13" i="9" s="1"/>
  <c r="E8" i="9"/>
  <c r="B8" i="9" s="1"/>
  <c r="E17" i="9"/>
  <c r="B17" i="9" s="1"/>
  <c r="E15" i="9"/>
  <c r="E6" i="9"/>
  <c r="B6" i="9" s="1"/>
  <c r="F20" i="9"/>
  <c r="E16" i="9"/>
  <c r="F16" i="9"/>
  <c r="F14" i="9" s="1"/>
  <c r="E5" i="9"/>
  <c r="E10" i="9"/>
  <c r="B10" i="9" s="1"/>
  <c r="E274" i="9"/>
  <c r="F3" i="9" l="1"/>
  <c r="E4" i="9"/>
  <c r="B5" i="9"/>
  <c r="B274" i="9"/>
  <c r="E20" i="9"/>
  <c r="I7" i="3" s="1"/>
  <c r="B16"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<sst xmlns="http://schemas.openxmlformats.org/spreadsheetml/2006/main" count="4374" uniqueCount="3426">
  <si>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</si>
  <si>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</si>
  <si>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</si>
  <si>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</si>
  <si>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</si>
  <si>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</si>
  <si>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</si>
  <si>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</si>
  <si>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</si>
  <si>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</si>
  <si>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</si>
  <si>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</si>
  <si>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</si>
  <si>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</si>
  <si>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</si>
  <si>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</si>
  <si>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</si>
  <si>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</si>
  <si>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</si>
  <si>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</si>
  <si>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</si>
  <si>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</si>
  <si>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</si>
  <si>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</si>
  <si>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</si>
  <si>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</si>
  <si>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</si>
  <si>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</si>
  <si>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</si>
  <si>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</si>
  <si>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</si>
  <si>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OKRUK U OKRUGU GORNJEM</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</si>
  <si>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</si>
  <si>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</si>
  <si>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</si>
  <si>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</si>
  <si>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</si>
  <si>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</si>
  <si>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</si>
  <si>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</si>
  <si>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</si>
  <si>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</si>
  <si>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</si>
  <si>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</si>
  <si>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</si>
  <si>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</si>
  <si>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</si>
  <si>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</si>
  <si>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</si>
  <si>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51020 - O.Š. OKRUK U OKRUGU GORNJEM</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</si>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</sst>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794068.07</v>
      </c>
      <c r="D2" s="6">
        <f>'PR-RAS'!E6</f>
        <v>923695.69999999984</v>
      </c>
      <c r="E2" s="6">
        <v>0</v>
      </c>
      <c r="F2" s="6">
        <v>0</v>
      </c>
      <c r="G2" s="7">
        <f t="shared" ref="G2:G264" si="0">(B2/1000)*(C2*1+D2*2)</f>
        <v>2641.4594699999998</v>
      </c>
      <c r="H2" s="7">
        <f t="shared" ref="H2:H264" si="1">ABS(C2-ROUND(C2,0))+ABS(D2-ROUND(D2,0))</f>
        <v>0.37000000011175871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744279.84000000008</v>
      </c>
      <c r="D46" s="1">
        <f>'PR-RAS'!E50</f>
        <v>872474.96</v>
      </c>
      <c r="E46" s="1">
        <v>0</v>
      </c>
      <c r="F46" s="1">
        <v>0</v>
      </c>
      <c r="G46" s="2">
        <f t="shared" si="0"/>
        <v>112015.33919999999</v>
      </c>
      <c r="H46" s="2">
        <f t="shared" si="1"/>
        <v>0.19999999995343387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736211.41</v>
      </c>
      <c r="D64" s="1">
        <f>'PR-RAS'!E68</f>
        <v>864253.61</v>
      </c>
      <c r="E64" s="1">
        <v>0</v>
      </c>
      <c r="F64" s="1">
        <v>0</v>
      </c>
      <c r="G64" s="2">
        <f t="shared" si="0"/>
        <v>155277.27369</v>
      </c>
      <c r="H64" s="2">
        <f t="shared" si="1"/>
        <v>0.80000000004656613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720100.36</v>
      </c>
      <c r="D65" s="1">
        <f>'PR-RAS'!E69</f>
        <v>858776.28</v>
      </c>
      <c r="E65" s="1">
        <v>0</v>
      </c>
      <c r="F65" s="1">
        <v>0</v>
      </c>
      <c r="G65" s="2">
        <f t="shared" si="0"/>
        <v>156009.78688</v>
      </c>
      <c r="H65" s="2">
        <f t="shared" si="1"/>
        <v>0.64000000001396984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16111.05</v>
      </c>
      <c r="D66" s="1">
        <f>'PR-RAS'!E70</f>
        <v>5477.33</v>
      </c>
      <c r="E66" s="1">
        <v>0</v>
      </c>
      <c r="F66" s="1">
        <v>0</v>
      </c>
      <c r="G66" s="2">
        <f t="shared" si="0"/>
        <v>1759.27115</v>
      </c>
      <c r="H66" s="2">
        <f t="shared" si="1"/>
        <v>0.37999999999919964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8068.43</v>
      </c>
      <c r="D73" s="1">
        <f>'PR-RAS'!E77</f>
        <v>8221.35</v>
      </c>
      <c r="E73" s="1">
        <v>0</v>
      </c>
      <c r="F73" s="1">
        <v>0</v>
      </c>
      <c r="G73" s="2">
        <f t="shared" si="0"/>
        <v>1764.8013599999999</v>
      </c>
      <c r="H73" s="2">
        <f t="shared" si="1"/>
        <v>0.78000000000065484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1774.34</v>
      </c>
      <c r="D74" s="1">
        <f>'PR-RAS'!E78</f>
        <v>1233.2</v>
      </c>
      <c r="E74" s="1">
        <v>0</v>
      </c>
      <c r="F74" s="1">
        <v>0</v>
      </c>
      <c r="G74" s="2">
        <f t="shared" si="0"/>
        <v>309.57401999999996</v>
      </c>
      <c r="H74" s="2">
        <f t="shared" si="1"/>
        <v>0.53999999999996362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6294.09</v>
      </c>
      <c r="D76" s="1">
        <f>'PR-RAS'!E80</f>
        <v>6988.15</v>
      </c>
      <c r="E76" s="1">
        <v>0</v>
      </c>
      <c r="F76" s="1">
        <v>0</v>
      </c>
      <c r="G76" s="2">
        <f t="shared" si="0"/>
        <v>1520.2792499999998</v>
      </c>
      <c r="H76" s="2">
        <f t="shared" si="1"/>
        <v>0.23999999999978172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0.12</v>
      </c>
      <c r="D78" s="1">
        <f>'PR-RAS'!E82</f>
        <v>0.21</v>
      </c>
      <c r="E78" s="1">
        <v>0</v>
      </c>
      <c r="F78" s="1">
        <v>0</v>
      </c>
      <c r="G78" s="2">
        <f t="shared" si="0"/>
        <v>4.1579999999999999E-2</v>
      </c>
      <c r="H78" s="2">
        <f t="shared" si="1"/>
        <v>0.32999999999999996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0.12</v>
      </c>
      <c r="D79" s="1">
        <f>'PR-RAS'!E83</f>
        <v>0.21</v>
      </c>
      <c r="E79" s="1">
        <v>0</v>
      </c>
      <c r="F79" s="1">
        <v>0</v>
      </c>
      <c r="G79" s="2">
        <f t="shared" si="0"/>
        <v>4.2120000000000005E-2</v>
      </c>
      <c r="H79" s="2">
        <f t="shared" si="1"/>
        <v>0.32999999999999996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0.12</v>
      </c>
      <c r="D81" s="1">
        <f>'PR-RAS'!E85</f>
        <v>0.21</v>
      </c>
      <c r="E81" s="1">
        <v>0</v>
      </c>
      <c r="F81" s="1">
        <v>0</v>
      </c>
      <c r="G81" s="2">
        <f t="shared" si="0"/>
        <v>4.3200000000000002E-2</v>
      </c>
      <c r="H81" s="2">
        <f t="shared" si="1"/>
        <v>0.32999999999999996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80.83</v>
      </c>
      <c r="D102" s="1">
        <f>'PR-RAS'!E106</f>
        <v>0</v>
      </c>
      <c r="E102" s="1">
        <v>0</v>
      </c>
      <c r="F102" s="1">
        <v>0</v>
      </c>
      <c r="G102" s="2">
        <f t="shared" si="0"/>
        <v>8.1638300000000008</v>
      </c>
      <c r="H102" s="2">
        <f t="shared" si="1"/>
        <v>0.17000000000000171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80.83</v>
      </c>
      <c r="D108" s="1">
        <f>'PR-RAS'!E112</f>
        <v>0</v>
      </c>
      <c r="E108" s="1">
        <v>0</v>
      </c>
      <c r="F108" s="1">
        <v>0</v>
      </c>
      <c r="G108" s="2">
        <f t="shared" si="0"/>
        <v>8.6488099999999992</v>
      </c>
      <c r="H108" s="2">
        <f t="shared" si="1"/>
        <v>0.17000000000000171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80.83</v>
      </c>
      <c r="D113" s="1">
        <f>'PR-RAS'!E117</f>
        <v>0</v>
      </c>
      <c r="E113" s="1">
        <v>0</v>
      </c>
      <c r="F113" s="1">
        <v>0</v>
      </c>
      <c r="G113" s="2">
        <f t="shared" si="0"/>
        <v>9.0529600000000006</v>
      </c>
      <c r="H113" s="2">
        <f t="shared" si="1"/>
        <v>0.17000000000000171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2434.46</v>
      </c>
      <c r="D120" s="1">
        <f>'PR-RAS'!E124</f>
        <v>1278.2</v>
      </c>
      <c r="E120" s="1">
        <v>0</v>
      </c>
      <c r="F120" s="1">
        <v>0</v>
      </c>
      <c r="G120" s="2">
        <f t="shared" si="0"/>
        <v>593.91234000000009</v>
      </c>
      <c r="H120" s="2">
        <f t="shared" si="1"/>
        <v>0.66000000000008185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1434.46</v>
      </c>
      <c r="D121" s="1">
        <f>'PR-RAS'!E125</f>
        <v>358.2</v>
      </c>
      <c r="E121" s="1">
        <v>0</v>
      </c>
      <c r="F121" s="1">
        <v>0</v>
      </c>
      <c r="G121" s="2">
        <f t="shared" si="0"/>
        <v>258.10320000000002</v>
      </c>
      <c r="H121" s="2">
        <f t="shared" si="1"/>
        <v>0.66000000000002501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1434.46</v>
      </c>
      <c r="D123" s="1">
        <f>'PR-RAS'!E127</f>
        <v>358.2</v>
      </c>
      <c r="E123" s="1">
        <v>0</v>
      </c>
      <c r="F123" s="1">
        <v>0</v>
      </c>
      <c r="G123" s="2">
        <f t="shared" si="0"/>
        <v>262.40492</v>
      </c>
      <c r="H123" s="2">
        <f t="shared" si="1"/>
        <v>0.66000000000002501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1000</v>
      </c>
      <c r="D124" s="1">
        <f>'PR-RAS'!E128</f>
        <v>920</v>
      </c>
      <c r="E124" s="1">
        <v>0</v>
      </c>
      <c r="F124" s="1">
        <v>0</v>
      </c>
      <c r="G124" s="2">
        <f t="shared" si="0"/>
        <v>349.32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1000</v>
      </c>
      <c r="D125" s="1">
        <f>'PR-RAS'!E129</f>
        <v>920</v>
      </c>
      <c r="E125" s="1">
        <v>0</v>
      </c>
      <c r="F125" s="1">
        <v>0</v>
      </c>
      <c r="G125" s="2">
        <f t="shared" si="0"/>
        <v>352.16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47272.82</v>
      </c>
      <c r="D129" s="1">
        <f>'PR-RAS'!E133</f>
        <v>49942.33</v>
      </c>
      <c r="E129" s="1">
        <v>0</v>
      </c>
      <c r="F129" s="1">
        <v>0</v>
      </c>
      <c r="G129" s="2">
        <f t="shared" si="0"/>
        <v>18836.157440000003</v>
      </c>
      <c r="H129" s="2">
        <f t="shared" si="1"/>
        <v>0.51000000000203727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47272.82</v>
      </c>
      <c r="D130" s="1">
        <f>'PR-RAS'!E134</f>
        <v>49942.33</v>
      </c>
      <c r="E130" s="1">
        <v>0</v>
      </c>
      <c r="F130" s="1">
        <v>0</v>
      </c>
      <c r="G130" s="2">
        <f t="shared" si="0"/>
        <v>18983.314920000001</v>
      </c>
      <c r="H130" s="2">
        <f t="shared" si="1"/>
        <v>0.51000000000203727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47272.82</v>
      </c>
      <c r="D131" s="1">
        <f>'PR-RAS'!E135</f>
        <v>49942.33</v>
      </c>
      <c r="E131" s="1">
        <v>0</v>
      </c>
      <c r="F131" s="1">
        <v>0</v>
      </c>
      <c r="G131" s="2">
        <f t="shared" si="0"/>
        <v>19130.472400000002</v>
      </c>
      <c r="H131" s="2">
        <f t="shared" si="1"/>
        <v>0.51000000000203727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788843.99999999988</v>
      </c>
      <c r="D147" s="1">
        <f>'PR-RAS'!E151</f>
        <v>921137.35999999987</v>
      </c>
      <c r="E147" s="1">
        <v>0</v>
      </c>
      <c r="F147" s="1">
        <v>0</v>
      </c>
      <c r="G147" s="2">
        <f t="shared" si="0"/>
        <v>384143.33311999997</v>
      </c>
      <c r="H147" s="2">
        <f t="shared" si="1"/>
        <v>0.35999999998603016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677239.71</v>
      </c>
      <c r="D148" s="1">
        <f>'PR-RAS'!E152</f>
        <v>814200.09</v>
      </c>
      <c r="E148" s="1">
        <v>0</v>
      </c>
      <c r="F148" s="1">
        <v>0</v>
      </c>
      <c r="G148" s="2">
        <f t="shared" si="0"/>
        <v>338929.06382999994</v>
      </c>
      <c r="H148" s="2">
        <f t="shared" si="1"/>
        <v>0.38000000000465661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551366.93999999994</v>
      </c>
      <c r="D149" s="1">
        <f>'PR-RAS'!E153</f>
        <v>671798.59</v>
      </c>
      <c r="E149" s="1">
        <v>0</v>
      </c>
      <c r="F149" s="1">
        <v>0</v>
      </c>
      <c r="G149" s="2">
        <f t="shared" si="0"/>
        <v>280454.68975999998</v>
      </c>
      <c r="H149" s="2">
        <f t="shared" si="1"/>
        <v>0.47000000008847564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547594.98</v>
      </c>
      <c r="D150" s="1">
        <f>'PR-RAS'!E154</f>
        <v>665537.81999999995</v>
      </c>
      <c r="E150" s="1">
        <v>0</v>
      </c>
      <c r="F150" s="1">
        <v>0</v>
      </c>
      <c r="G150" s="2">
        <f t="shared" si="0"/>
        <v>279921.92237999995</v>
      </c>
      <c r="H150" s="2">
        <f t="shared" si="1"/>
        <v>0.20000000006984919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2252.6</v>
      </c>
      <c r="D152" s="1">
        <f>'PR-RAS'!E156</f>
        <v>4104.18</v>
      </c>
      <c r="E152" s="1">
        <v>0</v>
      </c>
      <c r="F152" s="1">
        <v>0</v>
      </c>
      <c r="G152" s="2">
        <f t="shared" si="0"/>
        <v>1579.6049600000001</v>
      </c>
      <c r="H152" s="2">
        <f t="shared" si="1"/>
        <v>0.58000000000038199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1519.36</v>
      </c>
      <c r="D153" s="1">
        <f>'PR-RAS'!E157</f>
        <v>2156.59</v>
      </c>
      <c r="E153" s="1">
        <v>0</v>
      </c>
      <c r="F153" s="1">
        <v>0</v>
      </c>
      <c r="G153" s="2">
        <f t="shared" si="0"/>
        <v>886.54607999999996</v>
      </c>
      <c r="H153" s="2">
        <f t="shared" si="1"/>
        <v>0.76999999999975444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34897.019999999997</v>
      </c>
      <c r="D154" s="1">
        <f>'PR-RAS'!E158</f>
        <v>31554.49</v>
      </c>
      <c r="E154" s="1">
        <v>0</v>
      </c>
      <c r="F154" s="1">
        <v>0</v>
      </c>
      <c r="G154" s="2">
        <f t="shared" si="0"/>
        <v>14994.918</v>
      </c>
      <c r="H154" s="2">
        <f t="shared" si="1"/>
        <v>0.50999999999839929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90975.75</v>
      </c>
      <c r="D155" s="1">
        <f>'PR-RAS'!E159</f>
        <v>110847.01</v>
      </c>
      <c r="E155" s="1">
        <v>0</v>
      </c>
      <c r="F155" s="1">
        <v>0</v>
      </c>
      <c r="G155" s="2">
        <f t="shared" si="0"/>
        <v>48151.14458</v>
      </c>
      <c r="H155" s="2">
        <f t="shared" si="1"/>
        <v>0.25999999999476131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90975.75</v>
      </c>
      <c r="D157" s="1">
        <f>'PR-RAS'!E161</f>
        <v>110847.01</v>
      </c>
      <c r="E157" s="1">
        <v>0</v>
      </c>
      <c r="F157" s="1">
        <v>0</v>
      </c>
      <c r="G157" s="2">
        <f t="shared" si="0"/>
        <v>48776.484120000001</v>
      </c>
      <c r="H157" s="2">
        <f t="shared" si="1"/>
        <v>0.25999999999476131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105223.84</v>
      </c>
      <c r="D159" s="1">
        <f>'PR-RAS'!E163</f>
        <v>100313.56</v>
      </c>
      <c r="E159" s="1">
        <v>0</v>
      </c>
      <c r="F159" s="1">
        <v>0</v>
      </c>
      <c r="G159" s="2">
        <f t="shared" si="0"/>
        <v>48324.451679999991</v>
      </c>
      <c r="H159" s="2">
        <f t="shared" si="1"/>
        <v>0.60000000000582077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15039.07</v>
      </c>
      <c r="D160" s="1">
        <f>'PR-RAS'!E164</f>
        <v>16360.01</v>
      </c>
      <c r="E160" s="1">
        <v>0</v>
      </c>
      <c r="F160" s="1">
        <v>0</v>
      </c>
      <c r="G160" s="2">
        <f t="shared" si="0"/>
        <v>7593.6953099999992</v>
      </c>
      <c r="H160" s="2">
        <f t="shared" si="1"/>
        <v>7.999999999992724E-2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1306.18</v>
      </c>
      <c r="D161" s="1">
        <f>'PR-RAS'!E165</f>
        <v>1868.95</v>
      </c>
      <c r="E161" s="1">
        <v>0</v>
      </c>
      <c r="F161" s="1">
        <v>0</v>
      </c>
      <c r="G161" s="2">
        <f t="shared" si="0"/>
        <v>807.05280000000005</v>
      </c>
      <c r="H161" s="2">
        <f t="shared" si="1"/>
        <v>0.23000000000001819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13464.39</v>
      </c>
      <c r="D162" s="1">
        <f>'PR-RAS'!E166</f>
        <v>14491.06</v>
      </c>
      <c r="E162" s="1">
        <v>0</v>
      </c>
      <c r="F162" s="1">
        <v>0</v>
      </c>
      <c r="G162" s="2">
        <f t="shared" si="0"/>
        <v>6833.888109999999</v>
      </c>
      <c r="H162" s="2">
        <f t="shared" si="1"/>
        <v>0.44999999999890861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268.5</v>
      </c>
      <c r="D163" s="1">
        <f>'PR-RAS'!E167</f>
        <v>0</v>
      </c>
      <c r="E163" s="1">
        <v>0</v>
      </c>
      <c r="F163" s="1">
        <v>0</v>
      </c>
      <c r="G163" s="2">
        <f t="shared" si="0"/>
        <v>43.497</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70533.89</v>
      </c>
      <c r="D165" s="1">
        <f>'PR-RAS'!E169</f>
        <v>56797.189999999995</v>
      </c>
      <c r="E165" s="1">
        <v>0</v>
      </c>
      <c r="F165" s="1">
        <v>0</v>
      </c>
      <c r="G165" s="2">
        <f t="shared" si="0"/>
        <v>30197.03628</v>
      </c>
      <c r="H165" s="2">
        <f t="shared" si="1"/>
        <v>0.29999999999563443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8840.73</v>
      </c>
      <c r="D166" s="1">
        <f>'PR-RAS'!E170</f>
        <v>6976.02</v>
      </c>
      <c r="E166" s="1">
        <v>0</v>
      </c>
      <c r="F166" s="1">
        <v>0</v>
      </c>
      <c r="G166" s="2">
        <f t="shared" si="0"/>
        <v>3760.8070500000003</v>
      </c>
      <c r="H166" s="2">
        <f t="shared" si="1"/>
        <v>0.29000000000087311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41944.84</v>
      </c>
      <c r="D167" s="1">
        <f>'PR-RAS'!E171</f>
        <v>34091.07</v>
      </c>
      <c r="E167" s="1">
        <v>0</v>
      </c>
      <c r="F167" s="1">
        <v>0</v>
      </c>
      <c r="G167" s="2">
        <f t="shared" si="0"/>
        <v>18281.078679999999</v>
      </c>
      <c r="H167" s="2">
        <f t="shared" si="1"/>
        <v>0.23000000000320142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16491.419999999998</v>
      </c>
      <c r="D168" s="1">
        <f>'PR-RAS'!E172</f>
        <v>13309.52</v>
      </c>
      <c r="E168" s="1">
        <v>0</v>
      </c>
      <c r="F168" s="1">
        <v>0</v>
      </c>
      <c r="G168" s="2">
        <f t="shared" si="0"/>
        <v>7199.4468200000001</v>
      </c>
      <c r="H168" s="2">
        <f t="shared" si="1"/>
        <v>0.89999999999781721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369.34</v>
      </c>
      <c r="D169" s="1">
        <f>'PR-RAS'!E173</f>
        <v>1051.0899999999999</v>
      </c>
      <c r="E169" s="1">
        <v>0</v>
      </c>
      <c r="F169" s="1">
        <v>0</v>
      </c>
      <c r="G169" s="2">
        <f t="shared" si="0"/>
        <v>415.21536000000003</v>
      </c>
      <c r="H169" s="2">
        <f t="shared" si="1"/>
        <v>0.42999999999989313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2569.0700000000002</v>
      </c>
      <c r="D170" s="1">
        <f>'PR-RAS'!E174</f>
        <v>1131.99</v>
      </c>
      <c r="E170" s="1">
        <v>0</v>
      </c>
      <c r="F170" s="1">
        <v>0</v>
      </c>
      <c r="G170" s="2">
        <f t="shared" si="0"/>
        <v>816.78545000000008</v>
      </c>
      <c r="H170" s="2">
        <f t="shared" si="1"/>
        <v>8.0000000000154614E-2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318.49</v>
      </c>
      <c r="D172" s="1">
        <f>'PR-RAS'!E176</f>
        <v>237.5</v>
      </c>
      <c r="E172" s="1">
        <v>0</v>
      </c>
      <c r="F172" s="1">
        <v>0</v>
      </c>
      <c r="G172" s="2">
        <f t="shared" si="0"/>
        <v>135.68679</v>
      </c>
      <c r="H172" s="2">
        <f t="shared" si="1"/>
        <v>0.99000000000000909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19141.580000000002</v>
      </c>
      <c r="D173" s="1">
        <f>'PR-RAS'!E177</f>
        <v>26870.91</v>
      </c>
      <c r="E173" s="1">
        <v>0</v>
      </c>
      <c r="F173" s="1">
        <v>0</v>
      </c>
      <c r="G173" s="2">
        <f t="shared" si="0"/>
        <v>12535.944799999997</v>
      </c>
      <c r="H173" s="2">
        <f t="shared" si="1"/>
        <v>0.50999999999839929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3450.22</v>
      </c>
      <c r="D174" s="1">
        <f>'PR-RAS'!E178</f>
        <v>3809.99</v>
      </c>
      <c r="E174" s="1">
        <v>0</v>
      </c>
      <c r="F174" s="1">
        <v>0</v>
      </c>
      <c r="G174" s="2">
        <f t="shared" si="0"/>
        <v>1915.1445999999996</v>
      </c>
      <c r="H174" s="2">
        <f t="shared" si="1"/>
        <v>0.23000000000001819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2125.9499999999998</v>
      </c>
      <c r="D175" s="1">
        <f>'PR-RAS'!E179</f>
        <v>5612.41</v>
      </c>
      <c r="E175" s="1">
        <v>0</v>
      </c>
      <c r="F175" s="1">
        <v>0</v>
      </c>
      <c r="G175" s="2">
        <f t="shared" si="0"/>
        <v>2323.0339799999997</v>
      </c>
      <c r="H175" s="2">
        <f t="shared" si="1"/>
        <v>0.46000000000003638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2097.08</v>
      </c>
      <c r="D177" s="1">
        <f>'PR-RAS'!E181</f>
        <v>1994.82</v>
      </c>
      <c r="E177" s="1">
        <v>0</v>
      </c>
      <c r="F177" s="1">
        <v>0</v>
      </c>
      <c r="G177" s="2">
        <f t="shared" si="0"/>
        <v>1071.2627199999997</v>
      </c>
      <c r="H177" s="2">
        <f t="shared" si="1"/>
        <v>0.25999999999999091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2302.7800000000002</v>
      </c>
      <c r="D179" s="1">
        <f>'PR-RAS'!E183</f>
        <v>2419.7199999999998</v>
      </c>
      <c r="E179" s="1">
        <v>0</v>
      </c>
      <c r="F179" s="1">
        <v>0</v>
      </c>
      <c r="G179" s="2">
        <f t="shared" si="0"/>
        <v>1271.3151599999999</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5357.03</v>
      </c>
      <c r="D180" s="1">
        <f>'PR-RAS'!E184</f>
        <v>6749.95</v>
      </c>
      <c r="E180" s="1">
        <v>0</v>
      </c>
      <c r="F180" s="1">
        <v>0</v>
      </c>
      <c r="G180" s="2">
        <f t="shared" si="0"/>
        <v>3375.3904699999998</v>
      </c>
      <c r="H180" s="2">
        <f t="shared" si="1"/>
        <v>7.999999999992724E-2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1801.13</v>
      </c>
      <c r="D181" s="1">
        <f>'PR-RAS'!E185</f>
        <v>3944.86</v>
      </c>
      <c r="E181" s="1">
        <v>0</v>
      </c>
      <c r="F181" s="1">
        <v>0</v>
      </c>
      <c r="G181" s="2">
        <f t="shared" si="0"/>
        <v>1744.3530000000001</v>
      </c>
      <c r="H181" s="2">
        <f t="shared" si="1"/>
        <v>0.26999999999998181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2007.39</v>
      </c>
      <c r="D182" s="1">
        <f>'PR-RAS'!E186</f>
        <v>2339.16</v>
      </c>
      <c r="E182" s="1">
        <v>0</v>
      </c>
      <c r="F182" s="1">
        <v>0</v>
      </c>
      <c r="G182" s="2">
        <f t="shared" si="0"/>
        <v>1210.1135099999999</v>
      </c>
      <c r="H182" s="2">
        <f t="shared" si="1"/>
        <v>0.54999999999995453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509.30000000000007</v>
      </c>
      <c r="D184" s="1">
        <f>'PR-RAS'!E188</f>
        <v>285.45000000000005</v>
      </c>
      <c r="E184" s="1">
        <v>0</v>
      </c>
      <c r="F184" s="1">
        <v>0</v>
      </c>
      <c r="G184" s="2">
        <f t="shared" si="0"/>
        <v>197.67660000000004</v>
      </c>
      <c r="H184" s="2">
        <f t="shared" si="1"/>
        <v>0.75000000000011369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279.60000000000002</v>
      </c>
      <c r="D187" s="1">
        <f>'PR-RAS'!E191</f>
        <v>0</v>
      </c>
      <c r="E187" s="1">
        <v>0</v>
      </c>
      <c r="F187" s="1">
        <v>0</v>
      </c>
      <c r="G187" s="2">
        <f t="shared" si="0"/>
        <v>52.005600000000001</v>
      </c>
      <c r="H187" s="2">
        <f t="shared" si="1"/>
        <v>0.39999999999997726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53.09</v>
      </c>
      <c r="D188" s="1">
        <f>'PR-RAS'!E192</f>
        <v>53.09</v>
      </c>
      <c r="E188" s="1">
        <v>0</v>
      </c>
      <c r="F188" s="1">
        <v>0</v>
      </c>
      <c r="G188" s="2">
        <f t="shared" si="0"/>
        <v>29.78349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176.61</v>
      </c>
      <c r="D191" s="1">
        <f>'PR-RAS'!E195</f>
        <v>232.36</v>
      </c>
      <c r="E191" s="1">
        <v>0</v>
      </c>
      <c r="F191" s="1">
        <v>0</v>
      </c>
      <c r="G191" s="2">
        <f t="shared" si="0"/>
        <v>121.85270000000001</v>
      </c>
      <c r="H191" s="2">
        <f t="shared" si="1"/>
        <v>0.75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317.88</v>
      </c>
      <c r="D192" s="1">
        <f>'PR-RAS'!E196</f>
        <v>302.58</v>
      </c>
      <c r="E192" s="1">
        <v>0</v>
      </c>
      <c r="F192" s="1">
        <v>0</v>
      </c>
      <c r="G192" s="2">
        <f t="shared" si="0"/>
        <v>176.30063999999999</v>
      </c>
      <c r="H192" s="2">
        <f t="shared" si="1"/>
        <v>0.54000000000002046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317.88</v>
      </c>
      <c r="D206" s="1">
        <f>'PR-RAS'!E210</f>
        <v>302.58</v>
      </c>
      <c r="E206" s="1">
        <v>0</v>
      </c>
      <c r="F206" s="1">
        <v>0</v>
      </c>
      <c r="G206" s="2">
        <f t="shared" si="0"/>
        <v>189.22319999999999</v>
      </c>
      <c r="H206" s="2">
        <f t="shared" si="1"/>
        <v>0.54000000000002046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317.88</v>
      </c>
      <c r="D207" s="1">
        <f>'PR-RAS'!E211</f>
        <v>302.58</v>
      </c>
      <c r="E207" s="1">
        <v>0</v>
      </c>
      <c r="F207" s="1">
        <v>0</v>
      </c>
      <c r="G207" s="2">
        <f t="shared" si="0"/>
        <v>190.14623999999998</v>
      </c>
      <c r="H207" s="2">
        <f t="shared" si="1"/>
        <v>0.54000000000002046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5684.07</v>
      </c>
      <c r="D248" s="1">
        <f>'PR-RAS'!E252</f>
        <v>5947.74</v>
      </c>
      <c r="E248" s="1">
        <v>0</v>
      </c>
      <c r="F248" s="1">
        <v>0</v>
      </c>
      <c r="G248" s="2">
        <f t="shared" si="0"/>
        <v>4342.1488499999996</v>
      </c>
      <c r="H248" s="2">
        <f t="shared" si="1"/>
        <v>0.32999999999992724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5684.07</v>
      </c>
      <c r="D255" s="1">
        <f>'PR-RAS'!E259</f>
        <v>5947.74</v>
      </c>
      <c r="E255" s="1">
        <v>0</v>
      </c>
      <c r="F255" s="1">
        <v>0</v>
      </c>
      <c r="G255" s="2">
        <f t="shared" si="0"/>
        <v>4465.2056999999995</v>
      </c>
      <c r="H255" s="2">
        <f t="shared" si="1"/>
        <v>0.32999999999992724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5684.07</v>
      </c>
      <c r="D257" s="1">
        <f>'PR-RAS'!E261</f>
        <v>5947.74</v>
      </c>
      <c r="E257" s="1">
        <v>0</v>
      </c>
      <c r="F257" s="1">
        <v>0</v>
      </c>
      <c r="G257" s="2">
        <f t="shared" si="0"/>
        <v>4500.3648000000003</v>
      </c>
      <c r="H257" s="2">
        <f t="shared" si="1"/>
        <v>0.32999999999992724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378.5</v>
      </c>
      <c r="D259" s="1">
        <f>'PR-RAS'!E263</f>
        <v>373.39</v>
      </c>
      <c r="E259" s="1">
        <v>0</v>
      </c>
      <c r="F259" s="1">
        <v>0</v>
      </c>
      <c r="G259" s="2">
        <f t="shared" si="0"/>
        <v>290.32224000000002</v>
      </c>
      <c r="H259" s="2">
        <f t="shared" si="1"/>
        <v>0.88999999999998636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378.5</v>
      </c>
      <c r="D260" s="1">
        <f>'PR-RAS'!E264</f>
        <v>373.39</v>
      </c>
      <c r="E260" s="1">
        <v>0</v>
      </c>
      <c r="F260" s="1">
        <v>0</v>
      </c>
      <c r="G260" s="2">
        <f t="shared" si="0"/>
        <v>291.44752</v>
      </c>
      <c r="H260" s="2">
        <f t="shared" si="1"/>
        <v>0.88999999999998636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378.5</v>
      </c>
      <c r="D262" s="1">
        <f>'PR-RAS'!E266</f>
        <v>373.39</v>
      </c>
      <c r="E262" s="1">
        <v>0</v>
      </c>
      <c r="F262" s="1">
        <v>0</v>
      </c>
      <c r="G262" s="2">
        <f t="shared" si="0"/>
        <v>293.69808</v>
      </c>
      <c r="H262" s="2">
        <f t="shared" si="1"/>
        <v>0.88999999999998636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788843.99999999988</v>
      </c>
      <c r="D285" s="1">
        <f>'PR-RAS'!E289</f>
        <v>921137.35999999987</v>
      </c>
      <c r="E285" s="1">
        <v>0</v>
      </c>
      <c r="F285" s="1">
        <v>0</v>
      </c>
      <c r="G285" s="2">
        <f t="shared" si="8"/>
        <v>747237.71647999983</v>
      </c>
      <c r="H285" s="2">
        <f t="shared" si="9"/>
        <v>0.35999999998603016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5224.0700000000652</v>
      </c>
      <c r="D286" s="1">
        <f>'PR-RAS'!E290</f>
        <v>2558.3399999999674</v>
      </c>
      <c r="E286" s="1">
        <v>0</v>
      </c>
      <c r="F286" s="1">
        <v>0</v>
      </c>
      <c r="G286" s="2">
        <f t="shared" si="8"/>
        <v>2947.1137499999995</v>
      </c>
      <c r="H286" s="2">
        <f t="shared" si="9"/>
        <v>0.41000000003259629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7982.57</v>
      </c>
      <c r="D288" s="1">
        <f>'PR-RAS'!E292</f>
        <v>0</v>
      </c>
      <c r="E288" s="1">
        <v>0</v>
      </c>
      <c r="F288" s="1">
        <v>0</v>
      </c>
      <c r="G288" s="2">
        <f t="shared" si="8"/>
        <v>2290.9975899999999</v>
      </c>
      <c r="H288" s="2">
        <f t="shared" si="9"/>
        <v>0.43000000000029104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11782.66</v>
      </c>
      <c r="E289" s="1">
        <v>0</v>
      </c>
      <c r="F289" s="1">
        <v>0</v>
      </c>
      <c r="G289" s="2">
        <f t="shared" si="8"/>
        <v>6786.8121599999995</v>
      </c>
      <c r="H289" s="2">
        <f t="shared" si="9"/>
        <v>0.34000000000014552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16057.18</v>
      </c>
      <c r="D345" s="1">
        <f>'PR-RAS'!E350</f>
        <v>5589.55</v>
      </c>
      <c r="E345" s="1">
        <v>0</v>
      </c>
      <c r="F345" s="1">
        <v>0</v>
      </c>
      <c r="G345" s="2">
        <f t="shared" si="8"/>
        <v>9369.280319999998</v>
      </c>
      <c r="H345" s="2">
        <f t="shared" si="9"/>
        <v>0.63000000000010914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16057.18</v>
      </c>
      <c r="D358" s="1">
        <f>'PR-RAS'!E363</f>
        <v>5589.55</v>
      </c>
      <c r="E358" s="1">
        <v>0</v>
      </c>
      <c r="F358" s="1">
        <v>0</v>
      </c>
      <c r="G358" s="2">
        <f t="shared" si="8"/>
        <v>9723.35196</v>
      </c>
      <c r="H358" s="2">
        <f t="shared" si="9"/>
        <v>0.63000000000010914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10614.44</v>
      </c>
      <c r="D364" s="1">
        <f>'PR-RAS'!E369</f>
        <v>0</v>
      </c>
      <c r="E364" s="1">
        <v>0</v>
      </c>
      <c r="F364" s="1">
        <v>0</v>
      </c>
      <c r="G364" s="2">
        <f t="shared" si="8"/>
        <v>3853.0417200000002</v>
      </c>
      <c r="H364" s="2">
        <f t="shared" si="9"/>
        <v>0.44000000000050932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10614.44</v>
      </c>
      <c r="D365" s="1">
        <f>'PR-RAS'!E370</f>
        <v>0</v>
      </c>
      <c r="E365" s="1">
        <v>0</v>
      </c>
      <c r="F365" s="1">
        <v>0</v>
      </c>
      <c r="G365" s="2">
        <f t="shared" si="8"/>
        <v>3863.65616</v>
      </c>
      <c r="H365" s="2">
        <f t="shared" si="9"/>
        <v>0.44000000000050932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5442.74</v>
      </c>
      <c r="D378" s="1">
        <f>'PR-RAS'!E383</f>
        <v>5589.55</v>
      </c>
      <c r="E378" s="1">
        <v>0</v>
      </c>
      <c r="F378" s="1">
        <v>0</v>
      </c>
      <c r="G378" s="2">
        <f t="shared" si="8"/>
        <v>6266.4336800000001</v>
      </c>
      <c r="H378" s="2">
        <f t="shared" si="9"/>
        <v>0.71000000000003638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5442.74</v>
      </c>
      <c r="D379" s="1">
        <f>'PR-RAS'!E384</f>
        <v>5589.55</v>
      </c>
      <c r="E379" s="1">
        <v>0</v>
      </c>
      <c r="F379" s="1">
        <v>0</v>
      </c>
      <c r="G379" s="2">
        <f t="shared" si="8"/>
        <v>6283.0555199999999</v>
      </c>
      <c r="H379" s="2">
        <f t="shared" si="9"/>
        <v>0.71000000000003638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16057.18</v>
      </c>
      <c r="D403" s="1">
        <f>'PR-RAS'!E408</f>
        <v>5589.55</v>
      </c>
      <c r="E403" s="1">
        <v>0</v>
      </c>
      <c r="F403" s="1">
        <v>0</v>
      </c>
      <c r="G403" s="2">
        <f t="shared" si="8"/>
        <v>10948.984560000001</v>
      </c>
      <c r="H403" s="2">
        <f t="shared" si="9"/>
        <v>0.63000000000010914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10441.74</v>
      </c>
      <c r="D405" s="1">
        <f>'PR-RAS'!E410</f>
        <v>1509.62</v>
      </c>
      <c r="E405" s="1">
        <v>0</v>
      </c>
      <c r="F405" s="1">
        <v>0</v>
      </c>
      <c r="G405" s="2">
        <f t="shared" si="8"/>
        <v>5438.2359200000001</v>
      </c>
      <c r="H405" s="2">
        <f t="shared" si="9"/>
        <v>0.64000000000032742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794068.07</v>
      </c>
      <c r="D407" s="1">
        <f>'PR-RAS'!E412</f>
        <v>923695.69999999984</v>
      </c>
      <c r="E407" s="1">
        <v>0</v>
      </c>
      <c r="F407" s="1">
        <v>0</v>
      </c>
      <c r="G407" s="2">
        <f t="shared" si="8"/>
        <v>1072432.54482</v>
      </c>
      <c r="H407" s="2">
        <f t="shared" si="9"/>
        <v>0.37000000011175871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804901.17999999993</v>
      </c>
      <c r="D408" s="1">
        <f>'PR-RAS'!E413</f>
        <v>926726.90999999992</v>
      </c>
      <c r="E408" s="1">
        <v>0</v>
      </c>
      <c r="F408" s="1">
        <v>0</v>
      </c>
      <c r="G408" s="2">
        <f t="shared" si="8"/>
        <v>1081950.4849999999</v>
      </c>
      <c r="H408" s="2">
        <f t="shared" si="9"/>
        <v>0.27000000001862645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10833.109999999986</v>
      </c>
      <c r="D410" s="1">
        <f>'PR-RAS'!E415</f>
        <v>3031.2100000000792</v>
      </c>
      <c r="E410" s="1">
        <v>0</v>
      </c>
      <c r="F410" s="1">
        <v>0</v>
      </c>
      <c r="G410" s="2">
        <f t="shared" si="8"/>
        <v>6910.2717700000585</v>
      </c>
      <c r="H410" s="2">
        <f t="shared" si="9"/>
        <v>0.32000000006519258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2459.17</v>
      </c>
      <c r="D412" s="1">
        <f>'PR-RAS'!E417</f>
        <v>13292.279999999999</v>
      </c>
      <c r="E412" s="1">
        <v>0</v>
      </c>
      <c r="F412" s="1">
        <v>0</v>
      </c>
      <c r="G412" s="2">
        <f t="shared" si="8"/>
        <v>11936.973029999997</v>
      </c>
      <c r="H412" s="2">
        <f t="shared" si="9"/>
        <v>0.44999999999890861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794068.07</v>
      </c>
      <c r="D633" s="1">
        <f>'PR-RAS'!E639</f>
        <v>923695.69999999984</v>
      </c>
      <c r="E633" s="1">
        <v>0</v>
      </c>
      <c r="F633" s="1">
        <v>0</v>
      </c>
      <c r="G633" s="2">
        <f t="shared" si="10"/>
        <v>1669402.3850399998</v>
      </c>
      <c r="H633" s="2">
        <f t="shared" si="11"/>
        <v>0.37000000011175871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804901.17999999993</v>
      </c>
      <c r="D634" s="1">
        <f>'PR-RAS'!E640</f>
        <v>926726.90999999992</v>
      </c>
      <c r="E634" s="1">
        <v>0</v>
      </c>
      <c r="F634" s="1">
        <v>0</v>
      </c>
      <c r="G634" s="2">
        <f t="shared" si="10"/>
        <v>1682738.7150000001</v>
      </c>
      <c r="H634" s="2">
        <f t="shared" si="11"/>
        <v>0.27000000001862645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10833.109999999986</v>
      </c>
      <c r="D636" s="1">
        <f>'PR-RAS'!E642</f>
        <v>3031.2100000000792</v>
      </c>
      <c r="E636" s="1">
        <v>0</v>
      </c>
      <c r="F636" s="1">
        <v>0</v>
      </c>
      <c r="G636" s="2">
        <f t="shared" si="10"/>
        <v>10728.661550000092</v>
      </c>
      <c r="H636" s="2">
        <f t="shared" si="11"/>
        <v>0.32000000006519258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2459.17</v>
      </c>
      <c r="D638" s="1">
        <f>'PR-RAS'!E644</f>
        <v>13292.279999999999</v>
      </c>
      <c r="E638" s="1">
        <v>0</v>
      </c>
      <c r="F638" s="1">
        <v>0</v>
      </c>
      <c r="G638" s="2">
        <f t="shared" si="10"/>
        <v>18500.85601</v>
      </c>
      <c r="H638" s="2">
        <f t="shared" si="11"/>
        <v>0.44999999999890861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13292.279999999986</v>
      </c>
      <c r="D640" s="1">
        <f>'PR-RAS'!E646</f>
        <v>16323.490000000078</v>
      </c>
      <c r="E640" s="1">
        <v>0</v>
      </c>
      <c r="F640" s="1">
        <v>0</v>
      </c>
      <c r="G640" s="2">
        <f t="shared" si="10"/>
        <v>29355.187140000089</v>
      </c>
      <c r="H640" s="2">
        <f t="shared" si="11"/>
        <v>0.77000000006410119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62548.71</v>
      </c>
      <c r="D641" s="1">
        <f>'PR-RAS'!E647</f>
        <v>68429.960000000006</v>
      </c>
      <c r="E641" s="1">
        <v>0</v>
      </c>
      <c r="F641" s="1">
        <v>0</v>
      </c>
      <c r="G641" s="2">
        <f t="shared" si="10"/>
        <v>127621.52320000001</v>
      </c>
      <c r="H641" s="2">
        <f t="shared" si="11"/>
        <v>0.32999999999447027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1078.24</v>
      </c>
      <c r="D642" s="1">
        <f>'PR-RAS'!E649</f>
        <v>339.45</v>
      </c>
      <c r="E642" s="1">
        <v>0</v>
      </c>
      <c r="F642" s="1">
        <v>0</v>
      </c>
      <c r="G642" s="2">
        <f t="shared" si="10"/>
        <v>1126.32674</v>
      </c>
      <c r="H642" s="2">
        <f t="shared" si="11"/>
        <v>0.68999999999999773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119757.59</v>
      </c>
      <c r="D643" s="1">
        <f>'PR-RAS'!E650</f>
        <v>115407.6</v>
      </c>
      <c r="E643" s="1">
        <v>0</v>
      </c>
      <c r="F643" s="1">
        <v>0</v>
      </c>
      <c r="G643" s="2">
        <f t="shared" si="10"/>
        <v>225067.73118000003</v>
      </c>
      <c r="H643" s="2">
        <f t="shared" si="11"/>
        <v>0.80999999999767169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120496.38</v>
      </c>
      <c r="D644" s="1">
        <f>'PR-RAS'!E651</f>
        <v>115080.14</v>
      </c>
      <c r="E644" s="1">
        <v>0</v>
      </c>
      <c r="F644" s="1">
        <v>0</v>
      </c>
      <c r="G644" s="2">
        <f t="shared" si="10"/>
        <v>225472.23238000003</v>
      </c>
      <c r="H644" s="2">
        <f t="shared" si="11"/>
        <v>0.52000000000407454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339.44999999999709</v>
      </c>
      <c r="D645" s="1">
        <f>'PR-RAS'!E652</f>
        <v>666.91000000000349</v>
      </c>
      <c r="E645" s="1">
        <v>0</v>
      </c>
      <c r="F645" s="1">
        <v>0</v>
      </c>
      <c r="G645" s="2">
        <f t="shared" si="10"/>
        <v>1077.5858800000026</v>
      </c>
      <c r="H645" s="2">
        <f t="shared" si="11"/>
        <v>0.53999999999359716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42</v>
      </c>
      <c r="E647" s="1">
        <v>0</v>
      </c>
      <c r="F647" s="1">
        <v>0</v>
      </c>
      <c r="G647" s="2">
        <f t="shared" si="10"/>
        <v>81.396000000000001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36</v>
      </c>
      <c r="D649" s="1">
        <f>'PR-RAS'!E656</f>
        <v>36</v>
      </c>
      <c r="E649" s="1">
        <v>0</v>
      </c>
      <c r="F649" s="1">
        <v>0</v>
      </c>
      <c r="G649" s="2">
        <f t="shared" si="10"/>
        <v>69.984000000000009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714465.31</v>
      </c>
      <c r="D668" s="1">
        <f>'PR-RAS'!E675</f>
        <v>850966.33</v>
      </c>
      <c r="E668" s="1">
        <v>0</v>
      </c>
      <c r="F668" s="1">
        <v>0</v>
      </c>
      <c r="G668" s="2">
        <f t="shared" si="10"/>
        <v>1611737.4459899999</v>
      </c>
      <c r="H668" s="2">
        <f t="shared" si="11"/>
        <v>0.64000000001396984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5635.05</v>
      </c>
      <c r="D669" s="1">
        <f>'PR-RAS'!E676</f>
        <v>7809.95</v>
      </c>
      <c r="E669" s="1">
        <v>0</v>
      </c>
      <c r="F669" s="1">
        <v>0</v>
      </c>
      <c r="G669" s="2">
        <f t="shared" si="10"/>
        <v>14198.306600000002</v>
      </c>
      <c r="H669" s="2">
        <f t="shared" si="11"/>
        <v>0.1000000000003638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5123.91</v>
      </c>
      <c r="D670" s="1">
        <f>'PR-RAS'!E677</f>
        <v>5477.33</v>
      </c>
      <c r="E670" s="1">
        <v>0</v>
      </c>
      <c r="F670" s="1">
        <v>0</v>
      </c>
      <c r="G670" s="2">
        <f t="shared" si="10"/>
        <v>10756.563330000001</v>
      </c>
      <c r="H670" s="2">
        <f t="shared" si="11"/>
        <v>0.42000000000007276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10987.14</v>
      </c>
      <c r="D671" s="1">
        <f>'PR-RAS'!E678</f>
        <v>0</v>
      </c>
      <c r="E671" s="1">
        <v>0</v>
      </c>
      <c r="F671" s="1">
        <v>0</v>
      </c>
      <c r="G671" s="2">
        <f t="shared" si="10"/>
        <v>7361.3837999999996</v>
      </c>
      <c r="H671" s="2">
        <f t="shared" si="11"/>
        <v>0.13999999999941792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80.83</v>
      </c>
      <c r="D703" s="1">
        <f>'PR-RAS'!E710</f>
        <v>0</v>
      </c>
      <c r="E703" s="1">
        <v>0</v>
      </c>
      <c r="F703" s="1">
        <v>0</v>
      </c>
      <c r="G703" s="2">
        <f t="shared" si="10"/>
        <v>56.742659999999994</v>
      </c>
      <c r="H703" s="2">
        <f t="shared" si="11"/>
        <v>0.17000000000000171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2213.11</v>
      </c>
      <c r="D709" s="1">
        <f>'PR-RAS'!E716</f>
        <v>0</v>
      </c>
      <c r="E709" s="1">
        <v>0</v>
      </c>
      <c r="F709" s="1">
        <v>0</v>
      </c>
      <c r="G709" s="2">
        <f t="shared" si="10"/>
        <v>1566.8818799999999</v>
      </c>
      <c r="H709" s="2">
        <f t="shared" si="11"/>
        <v>0.11000000000012733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2968.83</v>
      </c>
      <c r="D710" s="1">
        <f>'PR-RAS'!E717</f>
        <v>1245</v>
      </c>
      <c r="E710" s="1">
        <v>0</v>
      </c>
      <c r="F710" s="1">
        <v>0</v>
      </c>
      <c r="G710" s="2">
        <f t="shared" si="10"/>
        <v>3870.3104699999999</v>
      </c>
      <c r="H710" s="2">
        <f t="shared" si="11"/>
        <v>0.17000000000007276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2302.7800000000002</v>
      </c>
      <c r="D713" s="1">
        <f>'PR-RAS'!E720</f>
        <v>2419.7199999999998</v>
      </c>
      <c r="E713" s="1">
        <v>0</v>
      </c>
      <c r="F713" s="1">
        <v>0</v>
      </c>
      <c r="G713" s="2">
        <f t="shared" si="10"/>
        <v>5085.2606399999995</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4999.54</v>
      </c>
      <c r="D716" s="1">
        <f>'PR-RAS'!E723</f>
        <v>6469.95</v>
      </c>
      <c r="E716" s="1">
        <v>0</v>
      </c>
      <c r="F716" s="1">
        <v>0</v>
      </c>
      <c r="G716" s="2">
        <f t="shared" si="10"/>
        <v>12826.699599999998</v>
      </c>
      <c r="H716" s="2">
        <f t="shared" si="11"/>
        <v>0.51000000000021828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5684.07</v>
      </c>
      <c r="D821" s="1">
        <f>'PR-RAS'!E828</f>
        <v>5947.74</v>
      </c>
      <c r="E821" s="1">
        <v>0</v>
      </c>
      <c r="F821" s="1">
        <v>0</v>
      </c>
      <c r="G821" s="2">
        <f t="shared" si="18"/>
        <v>14415.230999999998</v>
      </c>
      <c r="H821" s="2">
        <f t="shared" si="19"/>
        <v>0.32999999999992724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72528.75</v>
      </c>
      <c r="D984" s="6">
        <f>BILANCA!E6</f>
        <v>114389.15000000001</v>
      </c>
      <c r="E984" s="6">
        <v>0</v>
      </c>
      <c r="F984" s="6">
        <v>0</v>
      </c>
      <c r="G984" s="7">
        <f t="shared" ref="G984:G1241" si="22">B984/1000*C984+B984/500*D984</f>
        <v>301.30705</v>
      </c>
      <c r="H984" s="7">
        <f t="shared" si="19"/>
        <v>0.40000000000873115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7120.7499999999973</v>
      </c>
      <c r="D985" s="1">
        <f>BILANCA!E7</f>
        <v>44004.22</v>
      </c>
      <c r="E985" s="1">
        <v>0</v>
      </c>
      <c r="F985" s="1">
        <v>0</v>
      </c>
      <c r="G985" s="2">
        <f t="shared" si="22"/>
        <v>190.25838000000002</v>
      </c>
      <c r="H985" s="2">
        <f t="shared" si="19"/>
        <v>0.47000000000389264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7120.7499999999973</v>
      </c>
      <c r="D990" s="1">
        <f>BILANCA!E12</f>
        <v>44004.22</v>
      </c>
      <c r="E990" s="1">
        <v>0</v>
      </c>
      <c r="F990" s="1">
        <v>0</v>
      </c>
      <c r="G990" s="2">
        <f t="shared" si="22"/>
        <v>665.90432999999996</v>
      </c>
      <c r="H990" s="2">
        <f t="shared" si="19"/>
        <v>0.47000000000389264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2143.6399999999976</v>
      </c>
      <c r="D997" s="1">
        <f>BILANCA!E19</f>
        <v>39027.11</v>
      </c>
      <c r="E997" s="1">
        <v>0</v>
      </c>
      <c r="F997" s="1">
        <v>0</v>
      </c>
      <c r="G997" s="2">
        <f t="shared" si="22"/>
        <v>1122.7700400000001</v>
      </c>
      <c r="H997" s="2">
        <f t="shared" si="19"/>
        <v>0.47000000000298314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11972.4</v>
      </c>
      <c r="D998" s="1">
        <f>BILANCA!E20</f>
        <v>61913.88</v>
      </c>
      <c r="E998" s="1">
        <v>0</v>
      </c>
      <c r="F998" s="1">
        <v>0</v>
      </c>
      <c r="G998" s="2">
        <f t="shared" si="22"/>
        <v>2037.0023999999999</v>
      </c>
      <c r="H998" s="2">
        <f t="shared" si="19"/>
        <v>0.52000000000225555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151.80000000000001</v>
      </c>
      <c r="D1002" s="1">
        <f>BILANCA!E24</f>
        <v>151.80000000000001</v>
      </c>
      <c r="E1002" s="1">
        <v>0</v>
      </c>
      <c r="F1002" s="1">
        <v>0</v>
      </c>
      <c r="G1002" s="2">
        <f t="shared" si="22"/>
        <v>8.6526000000000014</v>
      </c>
      <c r="H1002" s="2">
        <f t="shared" si="19"/>
        <v>0.39999999999997726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4205.54</v>
      </c>
      <c r="D1003" s="1">
        <f>BILANCA!E25</f>
        <v>4205.54</v>
      </c>
      <c r="E1003" s="1">
        <v>0</v>
      </c>
      <c r="F1003" s="1">
        <v>0</v>
      </c>
      <c r="G1003" s="2">
        <f t="shared" si="22"/>
        <v>252.33240000000001</v>
      </c>
      <c r="H1003" s="2">
        <f t="shared" si="19"/>
        <v>0.92000000000007276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14186.1</v>
      </c>
      <c r="D1006" s="1">
        <f>BILANCA!E28</f>
        <v>27244.11</v>
      </c>
      <c r="E1006" s="1">
        <v>0</v>
      </c>
      <c r="F1006" s="1">
        <v>0</v>
      </c>
      <c r="G1006" s="2">
        <f t="shared" si="22"/>
        <v>1579.50936</v>
      </c>
      <c r="H1006" s="2">
        <f t="shared" si="19"/>
        <v>0.21000000000094587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48817.72</v>
      </c>
      <c r="D1014" s="1">
        <f>BILANCA!E36</f>
        <v>54407.27</v>
      </c>
      <c r="E1014" s="1">
        <v>0</v>
      </c>
      <c r="F1014" s="1">
        <v>0</v>
      </c>
      <c r="G1014" s="2">
        <f t="shared" si="22"/>
        <v>4886.6000599999998</v>
      </c>
      <c r="H1014" s="2">
        <f t="shared" si="19"/>
        <v>0.54999999999563443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48817.72</v>
      </c>
      <c r="D1018" s="1">
        <f>BILANCA!E40</f>
        <v>54407.27</v>
      </c>
      <c r="E1018" s="1">
        <v>0</v>
      </c>
      <c r="F1018" s="1">
        <v>0</v>
      </c>
      <c r="G1018" s="2">
        <f t="shared" si="22"/>
        <v>5517.1291000000001</v>
      </c>
      <c r="H1018" s="2">
        <f t="shared" si="19"/>
        <v>0.54999999999563443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4977.1099999999997</v>
      </c>
      <c r="D1023" s="1">
        <f>BILANCA!E45</f>
        <v>4977.1099999999997</v>
      </c>
      <c r="E1023" s="1">
        <v>0</v>
      </c>
      <c r="F1023" s="1">
        <v>0</v>
      </c>
      <c r="G1023" s="2">
        <f t="shared" si="22"/>
        <v>597.25319999999999</v>
      </c>
      <c r="H1023" s="2">
        <f t="shared" si="19"/>
        <v>0.21999999999934516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4977.1099999999997</v>
      </c>
      <c r="D1026" s="1">
        <f>BILANCA!E48</f>
        <v>4977.1099999999997</v>
      </c>
      <c r="E1026" s="1">
        <v>0</v>
      </c>
      <c r="F1026" s="1">
        <v>0</v>
      </c>
      <c r="G1026" s="2">
        <f t="shared" si="22"/>
        <v>642.04718999999989</v>
      </c>
      <c r="H1026" s="2">
        <f t="shared" si="19"/>
        <v>0.21999999999934516</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6333.04</v>
      </c>
      <c r="D1032" s="1">
        <f>BILANCA!E54</f>
        <v>7465.03</v>
      </c>
      <c r="E1032" s="1">
        <v>0</v>
      </c>
      <c r="F1032" s="1">
        <v>0</v>
      </c>
      <c r="G1032" s="2">
        <f t="shared" si="22"/>
        <v>1041.8919000000001</v>
      </c>
      <c r="H1032" s="2">
        <f t="shared" si="19"/>
        <v>6.9999999999708962E-2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6333.04</v>
      </c>
      <c r="D1033" s="1">
        <f>BILANCA!E55</f>
        <v>7465.03</v>
      </c>
      <c r="E1033" s="1">
        <v>0</v>
      </c>
      <c r="F1033" s="1">
        <v>0</v>
      </c>
      <c r="G1033" s="2">
        <f t="shared" si="22"/>
        <v>1063.1550000000002</v>
      </c>
      <c r="H1033" s="2">
        <f t="shared" si="19"/>
        <v>6.9999999999708962E-2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65408</v>
      </c>
      <c r="D1046" s="1">
        <f>BILANCA!E68</f>
        <v>70384.930000000008</v>
      </c>
      <c r="E1046" s="1">
        <v>0</v>
      </c>
      <c r="F1046" s="1">
        <v>0</v>
      </c>
      <c r="G1046" s="2">
        <f t="shared" si="22"/>
        <v>12989.205180000001</v>
      </c>
      <c r="H1046" s="2">
        <f t="shared" si="19"/>
        <v>6.9999999992433004E-2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339.45</v>
      </c>
      <c r="D1047" s="1">
        <f>BILANCA!E69</f>
        <v>666.91</v>
      </c>
      <c r="E1047" s="1">
        <v>0</v>
      </c>
      <c r="F1047" s="1">
        <v>0</v>
      </c>
      <c r="G1047" s="2">
        <f t="shared" si="22"/>
        <v>107.08928</v>
      </c>
      <c r="H1047" s="2">
        <f t="shared" si="19"/>
        <v>0.54000000000002046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339.45</v>
      </c>
      <c r="D1048" s="1">
        <f>BILANCA!E70</f>
        <v>666.91</v>
      </c>
      <c r="E1048" s="1">
        <v>0</v>
      </c>
      <c r="F1048" s="1">
        <v>0</v>
      </c>
      <c r="G1048" s="2">
        <f t="shared" si="22"/>
        <v>108.76255</v>
      </c>
      <c r="H1048" s="2">
        <f t="shared" si="19"/>
        <v>0.54000000000002046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339.45</v>
      </c>
      <c r="D1050" s="1">
        <f>BILANCA!E72</f>
        <v>666.91</v>
      </c>
      <c r="E1050" s="1">
        <v>0</v>
      </c>
      <c r="F1050" s="1">
        <v>0</v>
      </c>
      <c r="G1050" s="2">
        <f t="shared" si="22"/>
        <v>112.10908999999999</v>
      </c>
      <c r="H1050" s="2">
        <f t="shared" si="19"/>
        <v>0.54000000000002046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2519.84</v>
      </c>
      <c r="D1056" s="1">
        <f>BILANCA!E78</f>
        <v>1288.0600000000002</v>
      </c>
      <c r="E1056" s="1">
        <v>0</v>
      </c>
      <c r="F1056" s="1">
        <v>0</v>
      </c>
      <c r="G1056" s="2">
        <f t="shared" si="22"/>
        <v>372.00508000000002</v>
      </c>
      <c r="H1056" s="2">
        <f t="shared" si="19"/>
        <v>0.22000000000002728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37.229999999999997</v>
      </c>
      <c r="D1061" s="1">
        <f>BILANCA!E83</f>
        <v>28.34</v>
      </c>
      <c r="E1061" s="1">
        <v>0</v>
      </c>
      <c r="F1061" s="1">
        <v>0</v>
      </c>
      <c r="G1061" s="2">
        <f t="shared" si="22"/>
        <v>7.32498</v>
      </c>
      <c r="H1061" s="2">
        <f t="shared" si="19"/>
        <v>0.56999999999999673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24.31</v>
      </c>
      <c r="D1062" s="1">
        <f>BILANCA!E84</f>
        <v>24.31</v>
      </c>
      <c r="E1062" s="1">
        <v>0</v>
      </c>
      <c r="F1062" s="1">
        <v>0</v>
      </c>
      <c r="G1062" s="2">
        <f t="shared" si="22"/>
        <v>5.7614699999999992</v>
      </c>
      <c r="H1062" s="2">
        <f t="shared" si="19"/>
        <v>0.61999999999999744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2458.3000000000002</v>
      </c>
      <c r="D1064" s="1">
        <f>BILANCA!E86</f>
        <v>1235.4100000000001</v>
      </c>
      <c r="E1064" s="1">
        <v>0</v>
      </c>
      <c r="F1064" s="1">
        <v>0</v>
      </c>
      <c r="G1064" s="2">
        <f t="shared" si="22"/>
        <v>399.25872000000004</v>
      </c>
      <c r="H1064" s="2">
        <f t="shared" si="19"/>
        <v>0.71000000000026375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62548.71</v>
      </c>
      <c r="D1148" s="1">
        <f>BILANCA!E170</f>
        <v>68429.960000000006</v>
      </c>
      <c r="E1148" s="1">
        <v>0</v>
      </c>
      <c r="F1148" s="1">
        <v>0</v>
      </c>
      <c r="G1148" s="2">
        <f t="shared" si="22"/>
        <v>32902.423950000004</v>
      </c>
      <c r="H1148" s="2">
        <f t="shared" si="23"/>
        <v>0.32999999999447027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62548.71</v>
      </c>
      <c r="D1151" s="1">
        <f>BILANCA!E173</f>
        <v>68429.960000000006</v>
      </c>
      <c r="E1151" s="1">
        <v>0</v>
      </c>
      <c r="F1151" s="1">
        <v>0</v>
      </c>
      <c r="G1151" s="2">
        <f t="shared" si="22"/>
        <v>33500.649840000005</v>
      </c>
      <c r="H1151" s="2">
        <f t="shared" si="23"/>
        <v>0.32999999999447027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72528.75</v>
      </c>
      <c r="D1152" s="1">
        <f>BILANCA!E175</f>
        <v>114389.15000000002</v>
      </c>
      <c r="E1152" s="1">
        <v>0</v>
      </c>
      <c r="F1152" s="1">
        <v>0</v>
      </c>
      <c r="G1152" s="2">
        <f t="shared" si="22"/>
        <v>50920.89145000001</v>
      </c>
      <c r="H1152" s="2">
        <f t="shared" si="23"/>
        <v>0.40000000002328306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78700.3</v>
      </c>
      <c r="D1153" s="1">
        <f>BILANCA!E176</f>
        <v>86708.440000000017</v>
      </c>
      <c r="E1153" s="1">
        <v>0</v>
      </c>
      <c r="F1153" s="1">
        <v>0</v>
      </c>
      <c r="G1153" s="2">
        <f t="shared" si="22"/>
        <v>42859.920600000012</v>
      </c>
      <c r="H1153" s="2">
        <f t="shared" si="23"/>
        <v>0.7400000000197906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78698.45</v>
      </c>
      <c r="D1154" s="1">
        <f>BILANCA!E177</f>
        <v>86706.590000000011</v>
      </c>
      <c r="E1154" s="1">
        <v>0</v>
      </c>
      <c r="F1154" s="1">
        <v>0</v>
      </c>
      <c r="G1154" s="2">
        <f t="shared" si="22"/>
        <v>43111.08873000001</v>
      </c>
      <c r="H1154" s="2">
        <f t="shared" si="23"/>
        <v>0.85999999998603016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58067.68</v>
      </c>
      <c r="D1155" s="1">
        <f>BILANCA!E178</f>
        <v>66202.05</v>
      </c>
      <c r="E1155" s="1">
        <v>0</v>
      </c>
      <c r="F1155" s="1">
        <v>0</v>
      </c>
      <c r="G1155" s="2">
        <f t="shared" si="22"/>
        <v>32761.146159999997</v>
      </c>
      <c r="H1155" s="2">
        <f t="shared" si="23"/>
        <v>0.37000000000261934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18235.38</v>
      </c>
      <c r="D1156" s="1">
        <f>BILANCA!E179</f>
        <v>19886.77</v>
      </c>
      <c r="E1156" s="1">
        <v>0</v>
      </c>
      <c r="F1156" s="1">
        <v>0</v>
      </c>
      <c r="G1156" s="2">
        <f t="shared" si="22"/>
        <v>10035.543159999999</v>
      </c>
      <c r="H1156" s="2">
        <f t="shared" si="23"/>
        <v>0.61000000000058208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2395.39</v>
      </c>
      <c r="D1165" s="1">
        <f>BILANCA!E188</f>
        <v>617.77</v>
      </c>
      <c r="E1165" s="1">
        <v>0</v>
      </c>
      <c r="F1165" s="1">
        <v>0</v>
      </c>
      <c r="G1165" s="2">
        <f t="shared" si="22"/>
        <v>660.82925999999998</v>
      </c>
      <c r="H1165" s="2">
        <f t="shared" si="23"/>
        <v>0.61999999999989086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1.85</v>
      </c>
      <c r="D1166" s="1">
        <f>BILANCA!E189</f>
        <v>1.85</v>
      </c>
      <c r="E1166" s="1">
        <v>0</v>
      </c>
      <c r="F1166" s="1">
        <v>0</v>
      </c>
      <c r="G1166" s="2">
        <f t="shared" si="22"/>
        <v>1.0156499999999999</v>
      </c>
      <c r="H1166" s="2">
        <f t="shared" si="23"/>
        <v>0.29999999999999982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-6171.5499999999993</v>
      </c>
      <c r="D1214" s="1">
        <f>BILANCA!E237</f>
        <v>27680.710000000006</v>
      </c>
      <c r="E1214" s="1">
        <v>0</v>
      </c>
      <c r="F1214" s="1">
        <v>0</v>
      </c>
      <c r="G1214" s="2">
        <f t="shared" si="22"/>
        <v>11362.859970000005</v>
      </c>
      <c r="H1214" s="2">
        <f t="shared" si="23"/>
        <v>0.73999999999432475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7120.73</v>
      </c>
      <c r="D1215" s="1">
        <f>BILANCA!E238</f>
        <v>44004.200000000004</v>
      </c>
      <c r="E1215" s="1">
        <v>0</v>
      </c>
      <c r="F1215" s="1">
        <v>0</v>
      </c>
      <c r="G1215" s="2">
        <f t="shared" si="22"/>
        <v>22069.958160000002</v>
      </c>
      <c r="H1215" s="2">
        <f t="shared" si="23"/>
        <v>0.47000000000480213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7120.73</v>
      </c>
      <c r="D1216" s="1">
        <f>BILANCA!E239</f>
        <v>44004.200000000004</v>
      </c>
      <c r="E1216" s="1">
        <v>0</v>
      </c>
      <c r="F1216" s="1">
        <v>0</v>
      </c>
      <c r="G1216" s="2">
        <f t="shared" si="22"/>
        <v>22165.087290000003</v>
      </c>
      <c r="H1216" s="2">
        <f t="shared" si="23"/>
        <v>0.47000000000480213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6626.65</v>
      </c>
      <c r="D1217" s="1">
        <f>BILANCA!E240</f>
        <v>43644.87</v>
      </c>
      <c r="E1217" s="1">
        <v>0</v>
      </c>
      <c r="F1217" s="1">
        <v>0</v>
      </c>
      <c r="G1217" s="2">
        <f t="shared" si="22"/>
        <v>21976.435260000002</v>
      </c>
      <c r="H1217" s="2">
        <f t="shared" si="23"/>
        <v>0.47999999999774445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494.08</v>
      </c>
      <c r="D1218" s="1">
        <f>BILANCA!E241</f>
        <v>359.33</v>
      </c>
      <c r="E1218" s="1">
        <v>0</v>
      </c>
      <c r="F1218" s="1">
        <v>0</v>
      </c>
      <c r="G1218" s="2">
        <f t="shared" si="22"/>
        <v>284.9939</v>
      </c>
      <c r="H1218" s="2">
        <f t="shared" si="23"/>
        <v>0.40999999999996817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-13292.279999999999</v>
      </c>
      <c r="D1222" s="1">
        <f>BILANCA!E245</f>
        <v>-16323.49</v>
      </c>
      <c r="E1222" s="1">
        <v>0</v>
      </c>
      <c r="F1222" s="1">
        <v>0</v>
      </c>
      <c r="G1222" s="2">
        <f t="shared" si="22"/>
        <v>-10979.48314</v>
      </c>
      <c r="H1222" s="2">
        <f t="shared" si="23"/>
        <v>0.76999999999861757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13292.279999999999</v>
      </c>
      <c r="D1227" s="1">
        <f>BILANCA!E250</f>
        <v>16323.49</v>
      </c>
      <c r="E1227" s="1">
        <v>0</v>
      </c>
      <c r="F1227" s="1">
        <v>0</v>
      </c>
      <c r="G1227" s="2">
        <f t="shared" si="22"/>
        <v>11209.17944</v>
      </c>
      <c r="H1227" s="2">
        <f t="shared" si="23"/>
        <v>0.76999999999861757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2850.54</v>
      </c>
      <c r="D1228" s="1">
        <f>BILANCA!E251</f>
        <v>9224.32</v>
      </c>
      <c r="E1228" s="1">
        <v>0</v>
      </c>
      <c r="F1228" s="1">
        <v>0</v>
      </c>
      <c r="G1228" s="2">
        <f t="shared" si="22"/>
        <v>5218.2991000000002</v>
      </c>
      <c r="H1228" s="2">
        <f t="shared" si="23"/>
        <v>0.77999999999974534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10441.74</v>
      </c>
      <c r="D1229" s="1">
        <f>BILANCA!E252</f>
        <v>7099.17</v>
      </c>
      <c r="E1229" s="1">
        <v>0</v>
      </c>
      <c r="F1229" s="1">
        <v>0</v>
      </c>
      <c r="G1229" s="2">
        <f t="shared" si="22"/>
        <v>6061.4596799999999</v>
      </c>
      <c r="H1229" s="2">
        <f t="shared" si="23"/>
        <v>0.43000000000029104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2458.3000000000002</v>
      </c>
      <c r="D1244" s="1">
        <f>BILANCA!E268</f>
        <v>1235.4100000000001</v>
      </c>
      <c r="E1244" s="1">
        <v>0</v>
      </c>
      <c r="F1244" s="1">
        <v>0</v>
      </c>
      <c r="G1244" s="2">
        <f t="shared" si="24"/>
        <v>1286.5003200000001</v>
      </c>
      <c r="H1244" s="2">
        <f t="shared" si="23"/>
        <v>0.71000000000026375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6902.36</v>
      </c>
      <c r="D1263" s="1">
        <f>BILANCA!E287</f>
        <v>11532.6</v>
      </c>
      <c r="E1263" s="1">
        <v>0</v>
      </c>
      <c r="F1263" s="1">
        <v>0</v>
      </c>
      <c r="G1263" s="2">
        <f t="shared" si="24"/>
        <v>8390.9168000000009</v>
      </c>
      <c r="H1263" s="2">
        <f t="shared" si="23"/>
        <v>0.75999999999930878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71796.09</v>
      </c>
      <c r="D1264" s="1">
        <f>BILANCA!E288</f>
        <v>75173.990000000005</v>
      </c>
      <c r="E1264" s="1">
        <v>0</v>
      </c>
      <c r="F1264" s="1">
        <v>0</v>
      </c>
      <c r="G1264" s="2">
        <f t="shared" si="24"/>
        <v>62422.483670000001</v>
      </c>
      <c r="H1264" s="2">
        <f t="shared" si="23"/>
        <v>9.9999999991268851E-2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1.85</v>
      </c>
      <c r="D1265" s="1">
        <f>BILANCA!E289</f>
        <v>1.85</v>
      </c>
      <c r="E1265" s="1">
        <v>0</v>
      </c>
      <c r="F1265" s="1">
        <v>0</v>
      </c>
      <c r="G1265" s="2">
        <f t="shared" si="24"/>
        <v>1.5650999999999997</v>
      </c>
      <c r="H1265" s="2">
        <f t="shared" si="23"/>
        <v>0.29999999999999982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804901.18</v>
      </c>
      <c r="D1408" s="1">
        <f>'RAS-funkcijski'!E114</f>
        <v>926726.91</v>
      </c>
      <c r="E1408" s="1">
        <v>0</v>
      </c>
      <c r="F1408" s="1">
        <v>0</v>
      </c>
      <c r="G1408" s="2">
        <f t="shared" si="24"/>
        <v>292419.05000000005</v>
      </c>
      <c r="H1408" s="2">
        <f t="shared" si="27"/>
        <v>0.27000000001862645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804901.18</v>
      </c>
      <c r="D1409" s="1">
        <f>'RAS-funkcijski'!E115</f>
        <v>926726.91</v>
      </c>
      <c r="E1409" s="1">
        <v>0</v>
      </c>
      <c r="F1409" s="1">
        <v>0</v>
      </c>
      <c r="G1409" s="2">
        <f t="shared" si="24"/>
        <v>295077.40500000003</v>
      </c>
      <c r="H1409" s="2">
        <f t="shared" si="27"/>
        <v>0.27000000001862645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804901.18</v>
      </c>
      <c r="D1411" s="1">
        <f>'RAS-funkcijski'!E117</f>
        <v>926726.91</v>
      </c>
      <c r="E1411" s="1">
        <v>0</v>
      </c>
      <c r="F1411" s="1">
        <v>0</v>
      </c>
      <c r="G1411" s="2">
        <f t="shared" si="24"/>
        <v>300394.11499999999</v>
      </c>
      <c r="H1411" s="2">
        <f t="shared" si="27"/>
        <v>0.27000000001862645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804901.18</v>
      </c>
      <c r="D1435" s="13">
        <f>'RAS-funkcijski'!E141</f>
        <v>926726.91</v>
      </c>
      <c r="E1435" s="13">
        <v>0</v>
      </c>
      <c r="F1435" s="13">
        <v>0</v>
      </c>
      <c r="G1435" s="14">
        <f t="shared" si="24"/>
        <v>364194.63500000007</v>
      </c>
      <c r="H1435" s="14">
        <f t="shared" si="27"/>
        <v>0.27000000001862645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38193.449999999997</v>
      </c>
      <c r="E1436" s="6">
        <v>0</v>
      </c>
      <c r="F1436" s="6">
        <v>0</v>
      </c>
      <c r="G1436" s="7">
        <f t="shared" si="24"/>
        <v>76.386899999999997</v>
      </c>
      <c r="H1436" s="7">
        <f t="shared" si="27"/>
        <v>0.44999999999708962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38193.449999999997</v>
      </c>
      <c r="E1453" s="1">
        <v>0</v>
      </c>
      <c r="F1453" s="1">
        <v>0</v>
      </c>
      <c r="G1453" s="2">
        <f t="shared" si="24"/>
        <v>1374.9641999999999</v>
      </c>
      <c r="H1453" s="2">
        <f t="shared" si="27"/>
        <v>0.44999999999708962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38193.449999999997</v>
      </c>
      <c r="E1454" s="1">
        <v>0</v>
      </c>
      <c r="F1454" s="1">
        <v>0</v>
      </c>
      <c r="G1454" s="2">
        <f t="shared" si="24"/>
        <v>1451.3510999999999</v>
      </c>
      <c r="H1454" s="2">
        <f t="shared" si="27"/>
        <v>0.44999999999708962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38193.449999999997</v>
      </c>
      <c r="E1456" s="1">
        <v>0</v>
      </c>
      <c r="F1456" s="1">
        <v>0</v>
      </c>
      <c r="G1456" s="2">
        <f t="shared" si="24"/>
        <v>1604.1249</v>
      </c>
      <c r="H1456" s="2">
        <f t="shared" si="27"/>
        <v>0.44999999999708962</v>
      </c>
      <c r="I1456" s="10">
        <f t="shared" si="30"/>
        <v>721.85620499533138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78700.3</v>
      </c>
      <c r="D1480" s="6"/>
      <c r="E1480" s="6">
        <v>0</v>
      </c>
      <c r="F1480" s="6">
        <v>0</v>
      </c>
      <c r="G1480" s="7">
        <f t="shared" ref="G1480:G1580" si="34">B1480/1000*C1480</f>
        <v>78.700299999999999</v>
      </c>
      <c r="H1480" s="7">
        <f t="shared" ref="H1480:H1580" si="35">ABS(C1480-ROUND(C1480,0))</f>
        <v>0.30000000000291038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936141.39</v>
      </c>
      <c r="D1481" s="1">
        <v>0</v>
      </c>
      <c r="E1481" s="1">
        <v>0</v>
      </c>
      <c r="F1481" s="1">
        <v>0</v>
      </c>
      <c r="G1481" s="2">
        <f t="shared" si="34"/>
        <v>1872.28278</v>
      </c>
      <c r="H1481" s="2">
        <f t="shared" si="35"/>
        <v>0.39000000001396984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930551.84</v>
      </c>
      <c r="D1483" s="1">
        <v>0</v>
      </c>
      <c r="E1483" s="1">
        <v>0</v>
      </c>
      <c r="F1483" s="1">
        <v>0</v>
      </c>
      <c r="G1483" s="2">
        <f t="shared" si="34"/>
        <v>3722.2073599999999</v>
      </c>
      <c r="H1483" s="2">
        <f t="shared" si="35"/>
        <v>0.16000000003259629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821878.48</v>
      </c>
      <c r="D1484" s="1">
        <v>0</v>
      </c>
      <c r="E1484" s="1">
        <v>0</v>
      </c>
      <c r="F1484" s="1">
        <v>0</v>
      </c>
      <c r="G1484" s="2">
        <f t="shared" si="34"/>
        <v>4109.3923999999997</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100321.69</v>
      </c>
      <c r="D1485" s="1">
        <v>0</v>
      </c>
      <c r="E1485" s="1">
        <v>0</v>
      </c>
      <c r="F1485" s="1">
        <v>0</v>
      </c>
      <c r="G1485" s="2">
        <f t="shared" si="34"/>
        <v>601.93014000000005</v>
      </c>
      <c r="H1485" s="2">
        <f t="shared" si="35"/>
        <v>0.30999999999767169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5947.74</v>
      </c>
      <c r="D1489" s="1">
        <v>0</v>
      </c>
      <c r="E1489" s="1">
        <v>0</v>
      </c>
      <c r="F1489" s="1">
        <v>0</v>
      </c>
      <c r="G1489" s="2">
        <f t="shared" si="34"/>
        <v>59.477399999999996</v>
      </c>
      <c r="H1489" s="2">
        <f t="shared" si="35"/>
        <v>0.26000000000021828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2403.9299999999998</v>
      </c>
      <c r="D1491" s="1">
        <v>0</v>
      </c>
      <c r="E1491" s="1">
        <v>0</v>
      </c>
      <c r="F1491" s="1">
        <v>0</v>
      </c>
      <c r="G1491" s="2">
        <f t="shared" si="34"/>
        <v>28.847159999999999</v>
      </c>
      <c r="H1491" s="2">
        <f t="shared" si="35"/>
        <v>7.0000000000163709E-2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5589.55</v>
      </c>
      <c r="D1492" s="1">
        <v>0</v>
      </c>
      <c r="E1492" s="1">
        <v>0</v>
      </c>
      <c r="F1492" s="1">
        <v>0</v>
      </c>
      <c r="G1492" s="2">
        <f t="shared" si="34"/>
        <v>72.664149999999992</v>
      </c>
      <c r="H1492" s="2">
        <f t="shared" si="35"/>
        <v>0.4499999999998181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928133.25000000012</v>
      </c>
      <c r="D1499" s="1">
        <v>0</v>
      </c>
      <c r="E1499" s="1">
        <v>0</v>
      </c>
      <c r="F1499" s="1">
        <v>0</v>
      </c>
      <c r="G1499" s="2">
        <f t="shared" si="34"/>
        <v>18562.665000000005</v>
      </c>
      <c r="H1499" s="2">
        <f t="shared" si="35"/>
        <v>0.25000000011641532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922543.70000000007</v>
      </c>
      <c r="D1501" s="1">
        <v>0</v>
      </c>
      <c r="E1501" s="1">
        <v>0</v>
      </c>
      <c r="F1501" s="1">
        <v>0</v>
      </c>
      <c r="G1501" s="2">
        <f t="shared" si="34"/>
        <v>20295.9614</v>
      </c>
      <c r="H1501" s="2">
        <f t="shared" si="35"/>
        <v>0.29999999993015081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813744.11</v>
      </c>
      <c r="D1502" s="1">
        <v>0</v>
      </c>
      <c r="E1502" s="1">
        <v>0</v>
      </c>
      <c r="F1502" s="1">
        <v>0</v>
      </c>
      <c r="G1502" s="2">
        <f t="shared" si="34"/>
        <v>18716.114529999999</v>
      </c>
      <c r="H1502" s="2">
        <f t="shared" si="35"/>
        <v>0.10999999998603016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98670.3</v>
      </c>
      <c r="D1503" s="1">
        <v>0</v>
      </c>
      <c r="E1503" s="1">
        <v>0</v>
      </c>
      <c r="F1503" s="1">
        <v>0</v>
      </c>
      <c r="G1503" s="2">
        <f t="shared" si="34"/>
        <v>2368.0871999999999</v>
      </c>
      <c r="H1503" s="2">
        <f t="shared" si="35"/>
        <v>0.30000000000291038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5947.74</v>
      </c>
      <c r="D1507" s="1">
        <v>0</v>
      </c>
      <c r="E1507" s="1">
        <v>0</v>
      </c>
      <c r="F1507" s="1">
        <v>0</v>
      </c>
      <c r="G1507" s="2">
        <f t="shared" si="34"/>
        <v>166.53672</v>
      </c>
      <c r="H1507" s="2">
        <f t="shared" si="35"/>
        <v>0.26000000000021828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4181.55</v>
      </c>
      <c r="D1509" s="1">
        <v>0</v>
      </c>
      <c r="E1509" s="1">
        <v>0</v>
      </c>
      <c r="F1509" s="1">
        <v>0</v>
      </c>
      <c r="G1509" s="2">
        <f t="shared" si="34"/>
        <v>125.4465</v>
      </c>
      <c r="H1509" s="2">
        <f t="shared" si="35"/>
        <v>0.4499999999998181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5589.55</v>
      </c>
      <c r="D1510" s="1">
        <v>0</v>
      </c>
      <c r="E1510" s="1">
        <v>0</v>
      </c>
      <c r="F1510" s="1">
        <v>0</v>
      </c>
      <c r="G1510" s="2">
        <f t="shared" si="34"/>
        <v>173.27605</v>
      </c>
      <c r="H1510" s="2">
        <f t="shared" si="35"/>
        <v>0.4499999999998181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86708.439999999944</v>
      </c>
      <c r="D1517" s="1">
        <v>0</v>
      </c>
      <c r="E1517" s="1">
        <v>0</v>
      </c>
      <c r="F1517" s="1">
        <v>0</v>
      </c>
      <c r="G1517" s="2">
        <f t="shared" si="34"/>
        <v>3294.9207199999978</v>
      </c>
      <c r="H1517" s="2">
        <f t="shared" si="35"/>
        <v>0.43999999994412065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11534.45</v>
      </c>
      <c r="D1518" s="1">
        <v>0</v>
      </c>
      <c r="E1518" s="1">
        <v>0</v>
      </c>
      <c r="F1518" s="1">
        <v>0</v>
      </c>
      <c r="G1518" s="2">
        <f t="shared" si="34"/>
        <v>449.84355000000005</v>
      </c>
      <c r="H1518" s="2">
        <f t="shared" si="35"/>
        <v>0.4500000000007276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11532.6</v>
      </c>
      <c r="D1524" s="1">
        <v>0</v>
      </c>
      <c r="E1524" s="1">
        <v>0</v>
      </c>
      <c r="F1524" s="1">
        <v>0</v>
      </c>
      <c r="G1524" s="2">
        <f t="shared" si="34"/>
        <v>518.96699999999998</v>
      </c>
      <c r="H1524" s="2">
        <f t="shared" si="35"/>
        <v>0.3999999999996362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11532.6</v>
      </c>
      <c r="D1530" s="1">
        <v>0</v>
      </c>
      <c r="E1530" s="1">
        <v>0</v>
      </c>
      <c r="F1530" s="1">
        <v>0</v>
      </c>
      <c r="G1530" s="2">
        <f t="shared" si="34"/>
        <v>588.1626</v>
      </c>
      <c r="H1530" s="2">
        <f t="shared" si="35"/>
        <v>0.3999999999996362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11532.6</v>
      </c>
      <c r="D1531" s="1">
        <v>0</v>
      </c>
      <c r="E1531" s="1">
        <v>0</v>
      </c>
      <c r="F1531" s="1">
        <v>0</v>
      </c>
      <c r="G1531" s="2">
        <f t="shared" si="34"/>
        <v>599.6952</v>
      </c>
      <c r="H1531" s="2">
        <f t="shared" si="35"/>
        <v>0.3999999999996362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1.85</v>
      </c>
      <c r="D1565" s="1">
        <v>0</v>
      </c>
      <c r="E1565" s="1">
        <v>0</v>
      </c>
      <c r="F1565" s="1">
        <v>0</v>
      </c>
      <c r="G1565" s="2">
        <f t="shared" si="34"/>
        <v>0.15909999999999999</v>
      </c>
      <c r="H1565" s="2">
        <f t="shared" si="35"/>
        <v>0.14999999999999991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1.85</v>
      </c>
      <c r="D1569" s="1">
        <v>0</v>
      </c>
      <c r="E1569" s="1">
        <v>0</v>
      </c>
      <c r="F1569" s="1">
        <v>0</v>
      </c>
      <c r="G1569" s="2">
        <f t="shared" si="34"/>
        <v>0.16650000000000001</v>
      </c>
      <c r="H1569" s="2">
        <f t="shared" si="35"/>
        <v>0.14999999999999991</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75173.990000000005</v>
      </c>
      <c r="D1576" s="1">
        <v>0</v>
      </c>
      <c r="E1576" s="1">
        <v>0</v>
      </c>
      <c r="F1576" s="1">
        <v>0</v>
      </c>
      <c r="G1576" s="2">
        <f t="shared" si="34"/>
        <v>7291.8770300000006</v>
      </c>
      <c r="H1576" s="2">
        <f t="shared" si="35"/>
        <v>9.9999999947613105E-3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75173.990000000005</v>
      </c>
      <c r="D1578" s="1">
        <v>0</v>
      </c>
      <c r="E1578" s="1">
        <v>0</v>
      </c>
      <c r="F1578" s="1">
        <v>0</v>
      </c>
      <c r="G1578" s="2">
        <f t="shared" si="34"/>
        <v>7442.225010000001</v>
      </c>
      <c r="H1578" s="2">
        <f t="shared" si="35"/>
        <v>9.9999999947613105E-3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51020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794068.07</v>
      </c>
      <c r="I16" s="170">
        <f>'PR-RAS'!E6</f>
        <v>923695.69999999984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788843.99999999988</v>
      </c>
      <c r="I17" s="170">
        <f>'PR-RAS'!E151</f>
        <v>921137.35999999987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13292.279999999986</v>
      </c>
      <c r="I19" s="171">
        <f>'PR-RAS'!E646</f>
        <v>16323.490000000078</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7120.7499999999973</v>
      </c>
      <c r="I20" s="173">
        <f>BILANCA!E7</f>
        <v>44004.22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65408</v>
      </c>
      <c r="I21" s="175">
        <f>BILANCA!E68</f>
        <v>70384.930000000008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78700.3</v>
      </c>
      <c r="I22" s="175">
        <f>BILANCA!E176</f>
        <v>86708.440000000017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-6171.5499999999993</v>
      </c>
      <c r="I23" s="177">
        <f>BILANCA!E237</f>
        <v>27680.710000000006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804901.18</v>
      </c>
      <c r="I27" s="175">
        <f>'RAS-funkcijski'!E114</f>
        <v>926726.91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804901.18</v>
      </c>
      <c r="I28" s="179">
        <f>'RAS-funkcijski'!E141</f>
        <v>926726.91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38193.449999999997</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38193.449999999997</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78700.3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86708.439999999944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11534.45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75173.990000000005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1" zoomScaleNormal="100" workbookViewId="0">
      <selection activeCell="E406" sqref="E40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794068.07</v>
      </c>
      <c r="E6" s="51">
        <f>E7+E44+E50+E82+E106+E124+E133+E139</f>
        <v>923695.69999999984</v>
      </c>
      <c r="F6" s="52">
        <f t="shared" ref="F6:F131" si="0">IF(D6&lt;&gt;0,IF(E6/D6&gt;=100,"&gt;&gt;100",E6/D6*100),"-")</f>
        <v>116.3244984778194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744279.84000000008</v>
      </c>
      <c r="E50" s="51">
        <f>E51+E54+E59+E62+E65+E68+E71+E74+E77</f>
        <v>872474.96</v>
      </c>
      <c r="F50" s="52">
        <f t="shared" si="0"/>
        <v>117.22404841705773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736211.41</v>
      </c>
      <c r="E68" s="51">
        <f t="shared" si="15"/>
        <v>864253.61</v>
      </c>
      <c r="F68" s="52">
        <f t="shared" si="0"/>
        <v>117.39204232110447</v>
      </c>
    </row>
    <row r="69" spans="1:6" ht="12.75" customHeight="1" x14ac:dyDescent="0.2">
      <c r="A69" s="53" t="s">
        <v>184</v>
      </c>
      <c r="B69" s="85" t="s">
        <v>185</v>
      </c>
      <c r="C69" s="50" t="s">
        <v>184</v>
      </c>
      <c r="D69" s="242">
        <v>720100.36</v>
      </c>
      <c r="E69" s="242">
        <v>858776.28</v>
      </c>
      <c r="F69" s="52">
        <f t="shared" si="0"/>
        <v>119.25786011272098</v>
      </c>
    </row>
    <row r="70" spans="1:6" ht="24" x14ac:dyDescent="0.2">
      <c r="A70" s="53" t="s">
        <v>186</v>
      </c>
      <c r="B70" s="85" t="s">
        <v>187</v>
      </c>
      <c r="C70" s="50" t="s">
        <v>186</v>
      </c>
      <c r="D70" s="242">
        <v>16111.05</v>
      </c>
      <c r="E70" s="242">
        <v>5477.33</v>
      </c>
      <c r="F70" s="52">
        <f t="shared" si="0"/>
        <v>33.997349645119343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8068.43</v>
      </c>
      <c r="E77" s="51">
        <f t="shared" si="18"/>
        <v>8221.35</v>
      </c>
      <c r="F77" s="52">
        <f t="shared" si="0"/>
        <v>101.8952881787411</v>
      </c>
    </row>
    <row r="78" spans="1:6" ht="12.75" customHeight="1" x14ac:dyDescent="0.2">
      <c r="A78" s="53">
        <v>6391</v>
      </c>
      <c r="B78" s="85" t="s">
        <v>202</v>
      </c>
      <c r="C78" s="50" t="s">
        <v>203</v>
      </c>
      <c r="D78" s="242">
        <v>1774.34</v>
      </c>
      <c r="E78" s="242">
        <v>1233.2</v>
      </c>
      <c r="F78" s="52">
        <f t="shared" si="0"/>
        <v>69.501899297767068</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6294.09</v>
      </c>
      <c r="E80" s="242">
        <v>6988.15</v>
      </c>
      <c r="F80" s="52">
        <f t="shared" si="0"/>
        <v>111.02716993242868</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0.12</v>
      </c>
      <c r="E82" s="51">
        <f t="shared" si="19"/>
        <v>0.21</v>
      </c>
      <c r="F82" s="52">
        <f t="shared" si="0"/>
        <v>175</v>
      </c>
    </row>
    <row r="83" spans="1:6" ht="12.75" customHeight="1" x14ac:dyDescent="0.2">
      <c r="A83" s="53">
        <v>641</v>
      </c>
      <c r="B83" s="85" t="s">
        <v>212</v>
      </c>
      <c r="C83" s="50" t="s">
        <v>213</v>
      </c>
      <c r="D83" s="51">
        <f t="shared" ref="D83:E83" si="20">SUM(D84:D90)</f>
        <v>0.12</v>
      </c>
      <c r="E83" s="51">
        <f t="shared" si="20"/>
        <v>0.21</v>
      </c>
      <c r="F83" s="52">
        <f t="shared" si="0"/>
        <v>175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0.12</v>
      </c>
      <c r="E85" s="242">
        <v>0.21</v>
      </c>
      <c r="F85" s="52">
        <f t="shared" si="0"/>
        <v>175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80.83</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80.83</v>
      </c>
      <c r="E112" s="51">
        <f t="shared" si="25"/>
        <v>0</v>
      </c>
      <c r="F112" s="52">
        <f t="shared" si="0"/>
        <v>0</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80.83</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2434.46</v>
      </c>
      <c r="E124" s="51">
        <f t="shared" si="27"/>
        <v>1278.2</v>
      </c>
      <c r="F124" s="52">
        <f t="shared" si="0"/>
        <v>52.504456840531368</v>
      </c>
    </row>
    <row r="125" spans="1:6" ht="12.75" customHeight="1" x14ac:dyDescent="0.2">
      <c r="A125" s="53">
        <v>661</v>
      </c>
      <c r="B125" s="86" t="s">
        <v>296</v>
      </c>
      <c r="C125" s="50" t="s">
        <v>297</v>
      </c>
      <c r="D125" s="51">
        <f t="shared" ref="D125:E125" si="28">SUM(D126:D127)</f>
        <v>1434.46</v>
      </c>
      <c r="E125" s="51">
        <f t="shared" si="28"/>
        <v>358.2</v>
      </c>
      <c r="F125" s="52">
        <f t="shared" si="0"/>
        <v>24.971069252541024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1434.46</v>
      </c>
      <c r="E127" s="242">
        <v>358.2</v>
      </c>
      <c r="F127" s="52">
        <f t="shared" si="0"/>
        <v>24.971069252541024</v>
      </c>
    </row>
    <row r="128" spans="1:6" ht="24" x14ac:dyDescent="0.2">
      <c r="A128" s="53">
        <v>663</v>
      </c>
      <c r="B128" s="231" t="s">
        <v>302</v>
      </c>
      <c r="C128" s="50" t="s">
        <v>303</v>
      </c>
      <c r="D128" s="51">
        <f t="shared" ref="D128:E128" si="29">SUM(D129:D132)</f>
        <v>1000</v>
      </c>
      <c r="E128" s="51">
        <f t="shared" si="29"/>
        <v>920</v>
      </c>
      <c r="F128" s="52">
        <f t="shared" si="0"/>
        <v>92</v>
      </c>
    </row>
    <row r="129" spans="1:6" ht="12.75" customHeight="1" x14ac:dyDescent="0.2">
      <c r="A129" s="53">
        <v>6631</v>
      </c>
      <c r="B129" s="86" t="s">
        <v>304</v>
      </c>
      <c r="C129" s="50" t="s">
        <v>305</v>
      </c>
      <c r="D129" s="242">
        <v>1000</v>
      </c>
      <c r="E129" s="242">
        <v>920</v>
      </c>
      <c r="F129" s="52">
        <f t="shared" si="0"/>
        <v>92</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47272.82</v>
      </c>
      <c r="E133" s="51">
        <f t="shared" si="30"/>
        <v>49942.33</v>
      </c>
      <c r="F133" s="52">
        <f t="shared" ref="F133:F223" si="31">IF(D133&lt;&gt;0,IF(E133/D133&gt;=100,"&gt;&gt;100",E133/D133*100),"-")</f>
        <v>105.6470293077502</v>
      </c>
    </row>
    <row r="134" spans="1:6" ht="24" x14ac:dyDescent="0.2">
      <c r="A134" s="53">
        <v>671</v>
      </c>
      <c r="B134" s="232" t="s">
        <v>314</v>
      </c>
      <c r="C134" s="50" t="s">
        <v>315</v>
      </c>
      <c r="D134" s="51">
        <f t="shared" ref="D134:E134" si="32">SUM(D135:D137)</f>
        <v>47272.82</v>
      </c>
      <c r="E134" s="51">
        <f t="shared" si="32"/>
        <v>49942.33</v>
      </c>
      <c r="F134" s="52">
        <f t="shared" si="31"/>
        <v>105.6470293077502</v>
      </c>
    </row>
    <row r="135" spans="1:6" ht="12.75" customHeight="1" x14ac:dyDescent="0.2">
      <c r="A135" s="53">
        <v>6711</v>
      </c>
      <c r="B135" s="85" t="s">
        <v>316</v>
      </c>
      <c r="C135" s="50" t="s">
        <v>317</v>
      </c>
      <c r="D135" s="242">
        <v>47272.82</v>
      </c>
      <c r="E135" s="242">
        <v>49942.33</v>
      </c>
      <c r="F135" s="52">
        <f t="shared" si="31"/>
        <v>105.6470293077502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788843.99999999988</v>
      </c>
      <c r="E151" s="51">
        <f t="shared" si="35"/>
        <v>921137.35999999987</v>
      </c>
      <c r="F151" s="52">
        <f t="shared" si="31"/>
        <v>116.77053511213877</v>
      </c>
    </row>
    <row r="152" spans="1:6" ht="12.75" customHeight="1" x14ac:dyDescent="0.2">
      <c r="A152" s="53">
        <v>31</v>
      </c>
      <c r="B152" s="85" t="s">
        <v>349</v>
      </c>
      <c r="C152" s="50" t="s">
        <v>35</v>
      </c>
      <c r="D152" s="51">
        <f t="shared" ref="D152:E152" si="36">D153+D158+D159</f>
        <v>677239.71</v>
      </c>
      <c r="E152" s="51">
        <f t="shared" si="36"/>
        <v>814200.09</v>
      </c>
      <c r="F152" s="52">
        <f t="shared" si="31"/>
        <v>120.22332388040272</v>
      </c>
    </row>
    <row r="153" spans="1:6" ht="12.75" customHeight="1" x14ac:dyDescent="0.2">
      <c r="A153" s="53">
        <v>311</v>
      </c>
      <c r="B153" s="85" t="s">
        <v>350</v>
      </c>
      <c r="C153" s="50" t="s">
        <v>351</v>
      </c>
      <c r="D153" s="51">
        <f t="shared" ref="D153:E153" si="37">SUM(D154:D157)</f>
        <v>551366.93999999994</v>
      </c>
      <c r="E153" s="51">
        <f t="shared" si="37"/>
        <v>671798.59</v>
      </c>
      <c r="F153" s="52">
        <f t="shared" si="31"/>
        <v>121.84237778202662</v>
      </c>
    </row>
    <row r="154" spans="1:6" ht="12.75" customHeight="1" x14ac:dyDescent="0.2">
      <c r="A154" s="53">
        <v>3111</v>
      </c>
      <c r="B154" s="85" t="s">
        <v>352</v>
      </c>
      <c r="C154" s="50" t="s">
        <v>353</v>
      </c>
      <c r="D154" s="242">
        <v>547594.98</v>
      </c>
      <c r="E154" s="242">
        <v>665537.81999999995</v>
      </c>
      <c r="F154" s="52">
        <f t="shared" si="31"/>
        <v>121.53833477436189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2252.6</v>
      </c>
      <c r="E156" s="242">
        <v>4104.18</v>
      </c>
      <c r="F156" s="52">
        <f t="shared" si="31"/>
        <v>182.19746071206609</v>
      </c>
    </row>
    <row r="157" spans="1:6" ht="12.75" customHeight="1" x14ac:dyDescent="0.2">
      <c r="A157" s="53">
        <v>3114</v>
      </c>
      <c r="B157" s="85" t="s">
        <v>358</v>
      </c>
      <c r="C157" s="50" t="s">
        <v>359</v>
      </c>
      <c r="D157" s="242">
        <v>1519.36</v>
      </c>
      <c r="E157" s="242">
        <v>2156.59</v>
      </c>
      <c r="F157" s="52">
        <f t="shared" si="31"/>
        <v>141.94068555181133</v>
      </c>
    </row>
    <row r="158" spans="1:6" ht="12.75" customHeight="1" x14ac:dyDescent="0.2">
      <c r="A158" s="53">
        <v>312</v>
      </c>
      <c r="B158" s="85" t="s">
        <v>360</v>
      </c>
      <c r="C158" s="50" t="s">
        <v>361</v>
      </c>
      <c r="D158" s="242">
        <v>34897.019999999997</v>
      </c>
      <c r="E158" s="242">
        <v>31554.49</v>
      </c>
      <c r="F158" s="52">
        <f t="shared" si="31"/>
        <v>90.421732285450176</v>
      </c>
    </row>
    <row r="159" spans="1:6" ht="12.75" customHeight="1" x14ac:dyDescent="0.2">
      <c r="A159" s="53">
        <v>313</v>
      </c>
      <c r="B159" s="85" t="s">
        <v>362</v>
      </c>
      <c r="C159" s="50" t="s">
        <v>363</v>
      </c>
      <c r="D159" s="51">
        <f t="shared" ref="D159:E159" si="38">SUM(D160:D162)</f>
        <v>90975.75</v>
      </c>
      <c r="E159" s="51">
        <f t="shared" si="38"/>
        <v>110847.01</v>
      </c>
      <c r="F159" s="52">
        <f t="shared" si="31"/>
        <v>121.84237008213728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90975.75</v>
      </c>
      <c r="E161" s="242">
        <v>110847.01</v>
      </c>
      <c r="F161" s="52">
        <f t="shared" si="31"/>
        <v>121.84237008213728</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105223.84</v>
      </c>
      <c r="E163" s="51">
        <f t="shared" si="39"/>
        <v>100313.56</v>
      </c>
      <c r="F163" s="52">
        <f t="shared" si="31"/>
        <v>95.333490965545451</v>
      </c>
    </row>
    <row r="164" spans="1:6" ht="12.75" customHeight="1" x14ac:dyDescent="0.2">
      <c r="A164" s="53">
        <v>321</v>
      </c>
      <c r="B164" s="85" t="s">
        <v>371</v>
      </c>
      <c r="C164" s="50" t="s">
        <v>372</v>
      </c>
      <c r="D164" s="51">
        <f t="shared" ref="D164:E164" si="40">SUM(D165:D168)</f>
        <v>15039.07</v>
      </c>
      <c r="E164" s="51">
        <f t="shared" si="40"/>
        <v>16360.01</v>
      </c>
      <c r="F164" s="52">
        <f t="shared" si="31"/>
        <v>108.78338886646581</v>
      </c>
    </row>
    <row r="165" spans="1:6" ht="12.75" customHeight="1" x14ac:dyDescent="0.2">
      <c r="A165" s="53">
        <v>3211</v>
      </c>
      <c r="B165" s="85" t="s">
        <v>373</v>
      </c>
      <c r="C165" s="50" t="s">
        <v>374</v>
      </c>
      <c r="D165" s="242">
        <v>1306.18</v>
      </c>
      <c r="E165" s="242">
        <v>1868.95</v>
      </c>
      <c r="F165" s="52">
        <f t="shared" si="31"/>
        <v>143.08517968427014</v>
      </c>
    </row>
    <row r="166" spans="1:6" ht="12.75" customHeight="1" x14ac:dyDescent="0.2">
      <c r="A166" s="53">
        <v>3212</v>
      </c>
      <c r="B166" s="85" t="s">
        <v>375</v>
      </c>
      <c r="C166" s="50" t="s">
        <v>376</v>
      </c>
      <c r="D166" s="242">
        <v>13464.39</v>
      </c>
      <c r="E166" s="242">
        <v>14491.06</v>
      </c>
      <c r="F166" s="52">
        <f t="shared" si="31"/>
        <v>107.62507621956881</v>
      </c>
    </row>
    <row r="167" spans="1:6" ht="12.75" customHeight="1" x14ac:dyDescent="0.2">
      <c r="A167" s="53">
        <v>3213</v>
      </c>
      <c r="B167" s="85" t="s">
        <v>377</v>
      </c>
      <c r="C167" s="50" t="s">
        <v>378</v>
      </c>
      <c r="D167" s="242">
        <v>268.5</v>
      </c>
      <c r="E167" s="242"/>
      <c r="F167" s="52">
        <f t="shared" si="31"/>
        <v>0</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70533.89</v>
      </c>
      <c r="E169" s="51">
        <f t="shared" si="41"/>
        <v>56797.189999999995</v>
      </c>
      <c r="F169" s="52">
        <f t="shared" si="31"/>
        <v>80.524681114284206</v>
      </c>
    </row>
    <row r="170" spans="1:6" ht="12.75" customHeight="1" x14ac:dyDescent="0.2">
      <c r="A170" s="53">
        <v>3221</v>
      </c>
      <c r="B170" s="85" t="s">
        <v>383</v>
      </c>
      <c r="C170" s="50" t="s">
        <v>384</v>
      </c>
      <c r="D170" s="242">
        <v>8840.73</v>
      </c>
      <c r="E170" s="242">
        <v>6976.02</v>
      </c>
      <c r="F170" s="52">
        <f t="shared" si="31"/>
        <v>78.907737256991226</v>
      </c>
    </row>
    <row r="171" spans="1:6" ht="12.75" customHeight="1" x14ac:dyDescent="0.2">
      <c r="A171" s="53">
        <v>3222</v>
      </c>
      <c r="B171" s="85" t="s">
        <v>385</v>
      </c>
      <c r="C171" s="50" t="s">
        <v>386</v>
      </c>
      <c r="D171" s="242">
        <v>41944.84</v>
      </c>
      <c r="E171" s="242">
        <v>34091.07</v>
      </c>
      <c r="F171" s="52">
        <f t="shared" si="31"/>
        <v>81.275956708858587</v>
      </c>
    </row>
    <row r="172" spans="1:6" ht="12.75" customHeight="1" x14ac:dyDescent="0.2">
      <c r="A172" s="53">
        <v>3223</v>
      </c>
      <c r="B172" s="85" t="s">
        <v>387</v>
      </c>
      <c r="C172" s="50" t="s">
        <v>388</v>
      </c>
      <c r="D172" s="242">
        <v>16491.419999999998</v>
      </c>
      <c r="E172" s="242">
        <v>13309.52</v>
      </c>
      <c r="F172" s="52">
        <f t="shared" si="31"/>
        <v>80.705724552524899</v>
      </c>
    </row>
    <row r="173" spans="1:6" ht="12.75" customHeight="1" x14ac:dyDescent="0.2">
      <c r="A173" s="53">
        <v>3224</v>
      </c>
      <c r="B173" s="85" t="s">
        <v>389</v>
      </c>
      <c r="C173" s="50" t="s">
        <v>390</v>
      </c>
      <c r="D173" s="242">
        <v>369.34</v>
      </c>
      <c r="E173" s="242">
        <v>1051.0899999999999</v>
      </c>
      <c r="F173" s="52">
        <f t="shared" si="31"/>
        <v>284.58601830291872</v>
      </c>
    </row>
    <row r="174" spans="1:6" ht="12.75" customHeight="1" x14ac:dyDescent="0.2">
      <c r="A174" s="53">
        <v>3225</v>
      </c>
      <c r="B174" s="85" t="s">
        <v>391</v>
      </c>
      <c r="C174" s="50" t="s">
        <v>392</v>
      </c>
      <c r="D174" s="242">
        <v>2569.0700000000002</v>
      </c>
      <c r="E174" s="242">
        <v>1131.99</v>
      </c>
      <c r="F174" s="52">
        <f t="shared" si="31"/>
        <v>44.062248206549448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318.49</v>
      </c>
      <c r="E176" s="242">
        <v>237.5</v>
      </c>
      <c r="F176" s="52">
        <f t="shared" si="31"/>
        <v>74.570630161072557</v>
      </c>
    </row>
    <row r="177" spans="1:6" ht="12.75" customHeight="1" x14ac:dyDescent="0.2">
      <c r="A177" s="53">
        <v>323</v>
      </c>
      <c r="B177" s="85" t="s">
        <v>397</v>
      </c>
      <c r="C177" s="50" t="s">
        <v>398</v>
      </c>
      <c r="D177" s="51">
        <f t="shared" ref="D177:E177" si="42">SUM(D178:D186)</f>
        <v>19141.580000000002</v>
      </c>
      <c r="E177" s="51">
        <f t="shared" si="42"/>
        <v>26870.91</v>
      </c>
      <c r="F177" s="52">
        <f t="shared" si="31"/>
        <v>140.37979100993752</v>
      </c>
    </row>
    <row r="178" spans="1:6" ht="12.75" customHeight="1" x14ac:dyDescent="0.2">
      <c r="A178" s="53">
        <v>3231</v>
      </c>
      <c r="B178" s="85" t="s">
        <v>399</v>
      </c>
      <c r="C178" s="50" t="s">
        <v>400</v>
      </c>
      <c r="D178" s="242">
        <v>3450.22</v>
      </c>
      <c r="E178" s="242">
        <v>3809.99</v>
      </c>
      <c r="F178" s="52">
        <f t="shared" si="31"/>
        <v>110.42745100312443</v>
      </c>
    </row>
    <row r="179" spans="1:6" ht="12.75" customHeight="1" x14ac:dyDescent="0.2">
      <c r="A179" s="53">
        <v>3232</v>
      </c>
      <c r="B179" s="85" t="s">
        <v>401</v>
      </c>
      <c r="C179" s="50" t="s">
        <v>402</v>
      </c>
      <c r="D179" s="242">
        <v>2125.9499999999998</v>
      </c>
      <c r="E179" s="242">
        <v>5612.41</v>
      </c>
      <c r="F179" s="52">
        <f t="shared" si="31"/>
        <v>263.99539029610293</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2097.08</v>
      </c>
      <c r="E181" s="242">
        <v>1994.82</v>
      </c>
      <c r="F181" s="52">
        <f t="shared" si="31"/>
        <v>95.123695805596356</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2302.7800000000002</v>
      </c>
      <c r="E183" s="242">
        <v>2419.7199999999998</v>
      </c>
      <c r="F183" s="52">
        <f t="shared" si="31"/>
        <v>105.07820981596157</v>
      </c>
    </row>
    <row r="184" spans="1:6" ht="12.75" customHeight="1" x14ac:dyDescent="0.2">
      <c r="A184" s="53">
        <v>3237</v>
      </c>
      <c r="B184" s="85" t="s">
        <v>411</v>
      </c>
      <c r="C184" s="50" t="s">
        <v>412</v>
      </c>
      <c r="D184" s="242">
        <v>5357.03</v>
      </c>
      <c r="E184" s="242">
        <v>6749.95</v>
      </c>
      <c r="F184" s="52">
        <f t="shared" si="31"/>
        <v>126.00172110292458</v>
      </c>
    </row>
    <row r="185" spans="1:6" ht="12.75" customHeight="1" x14ac:dyDescent="0.2">
      <c r="A185" s="53">
        <v>3238</v>
      </c>
      <c r="B185" s="85" t="s">
        <v>413</v>
      </c>
      <c r="C185" s="50" t="s">
        <v>414</v>
      </c>
      <c r="D185" s="242">
        <v>1801.13</v>
      </c>
      <c r="E185" s="242">
        <v>3944.86</v>
      </c>
      <c r="F185" s="52">
        <f t="shared" si="31"/>
        <v>219.0213921260542</v>
      </c>
    </row>
    <row r="186" spans="1:6" ht="12.75" customHeight="1" x14ac:dyDescent="0.2">
      <c r="A186" s="53">
        <v>3239</v>
      </c>
      <c r="B186" s="85" t="s">
        <v>415</v>
      </c>
      <c r="C186" s="50" t="s">
        <v>416</v>
      </c>
      <c r="D186" s="242">
        <v>2007.39</v>
      </c>
      <c r="E186" s="242">
        <v>2339.16</v>
      </c>
      <c r="F186" s="52">
        <f t="shared" si="31"/>
        <v>116.52743114193056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509.30000000000007</v>
      </c>
      <c r="E188" s="51">
        <f t="shared" si="43"/>
        <v>285.45000000000005</v>
      </c>
      <c r="F188" s="52">
        <f t="shared" si="31"/>
        <v>56.047516198704109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279.60000000000002</v>
      </c>
      <c r="E191" s="242"/>
      <c r="F191" s="52">
        <f t="shared" si="31"/>
        <v>0</v>
      </c>
    </row>
    <row r="192" spans="1:6" ht="12.75" customHeight="1" x14ac:dyDescent="0.2">
      <c r="A192" s="53">
        <v>3294</v>
      </c>
      <c r="B192" s="85" t="s">
        <v>427</v>
      </c>
      <c r="C192" s="50" t="s">
        <v>428</v>
      </c>
      <c r="D192" s="242">
        <v>53.09</v>
      </c>
      <c r="E192" s="242">
        <v>53.09</v>
      </c>
      <c r="F192" s="52">
        <f t="shared" si="31"/>
        <v>100</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176.61</v>
      </c>
      <c r="E195" s="242">
        <v>232.36</v>
      </c>
      <c r="F195" s="52">
        <f t="shared" si="31"/>
        <v>131.56672895079552</v>
      </c>
    </row>
    <row r="196" spans="1:6" ht="12.75" customHeight="1" x14ac:dyDescent="0.2">
      <c r="A196" s="53">
        <v>34</v>
      </c>
      <c r="B196" s="232" t="s">
        <v>435</v>
      </c>
      <c r="C196" s="50" t="s">
        <v>436</v>
      </c>
      <c r="D196" s="51">
        <f t="shared" ref="D196:E196" si="44">D197+D202+D210</f>
        <v>317.88</v>
      </c>
      <c r="E196" s="51">
        <f t="shared" si="44"/>
        <v>302.58</v>
      </c>
      <c r="F196" s="52">
        <f t="shared" si="31"/>
        <v>95.18686296715741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317.88</v>
      </c>
      <c r="E210" s="51">
        <f t="shared" si="47"/>
        <v>302.58</v>
      </c>
      <c r="F210" s="52">
        <f t="shared" si="31"/>
        <v>95.18686296715741</v>
      </c>
    </row>
    <row r="211" spans="1:6" ht="12.75" customHeight="1" x14ac:dyDescent="0.2">
      <c r="A211" s="53">
        <v>3431</v>
      </c>
      <c r="B211" s="232" t="s">
        <v>465</v>
      </c>
      <c r="C211" s="50" t="s">
        <v>466</v>
      </c>
      <c r="D211" s="242">
        <v>317.88</v>
      </c>
      <c r="E211" s="242">
        <v>302.58</v>
      </c>
      <c r="F211" s="52">
        <f t="shared" si="31"/>
        <v>95.18686296715741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5684.07</v>
      </c>
      <c r="E252" s="51">
        <f t="shared" si="63"/>
        <v>5947.74</v>
      </c>
      <c r="F252" s="52">
        <f t="shared" ref="F252:F258" si="64">IF(D252&lt;&gt;0,IF(E252/D252&gt;=100,"&gt;&gt;100",E252/D252*100),"-")</f>
        <v>104.63875356918547</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5684.07</v>
      </c>
      <c r="E259" s="51">
        <f t="shared" si="66"/>
        <v>5947.74</v>
      </c>
      <c r="F259" s="52">
        <f t="shared" ref="F259:F262" si="67">IF(D259&lt;&gt;0,IF(E259/D259&gt;=100,"&gt;&gt;100",E259/D259*100),"-")</f>
        <v>104.63875356918547</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5684.07</v>
      </c>
      <c r="E261" s="242">
        <v>5947.74</v>
      </c>
      <c r="F261" s="52">
        <f t="shared" si="67"/>
        <v>104.63875356918547</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378.5</v>
      </c>
      <c r="E263" s="51">
        <f t="shared" si="68"/>
        <v>373.39</v>
      </c>
      <c r="F263" s="52">
        <f t="shared" ref="F263:F267" si="69">IF(D263&lt;&gt;0,IF(E263/D263&gt;=100,"&gt;&gt;100",E263/D263*100),"-")</f>
        <v>98.649933949801849</v>
      </c>
    </row>
    <row r="264" spans="1:6" ht="12.75" customHeight="1" x14ac:dyDescent="0.2">
      <c r="A264" s="53">
        <v>381</v>
      </c>
      <c r="B264" s="85" t="s">
        <v>567</v>
      </c>
      <c r="C264" s="50" t="s">
        <v>568</v>
      </c>
      <c r="D264" s="51">
        <f t="shared" ref="D264:E264" si="70">SUM(D265:D267)</f>
        <v>378.5</v>
      </c>
      <c r="E264" s="51">
        <f t="shared" si="70"/>
        <v>373.39</v>
      </c>
      <c r="F264" s="52">
        <f t="shared" si="69"/>
        <v>98.649933949801849</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378.5</v>
      </c>
      <c r="E266" s="242">
        <v>373.39</v>
      </c>
      <c r="F266" s="52">
        <f t="shared" si="69"/>
        <v>98.649933949801849</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788843.99999999988</v>
      </c>
      <c r="E289" s="51">
        <f t="shared" si="79"/>
        <v>921137.35999999987</v>
      </c>
      <c r="F289" s="52">
        <f t="shared" si="76"/>
        <v>116.77053511213877</v>
      </c>
    </row>
    <row r="290" spans="1:6" ht="12.75" customHeight="1" x14ac:dyDescent="0.2">
      <c r="A290" s="53" t="s">
        <v>608</v>
      </c>
      <c r="B290" s="85" t="s">
        <v>619</v>
      </c>
      <c r="C290" s="50" t="s">
        <v>620</v>
      </c>
      <c r="D290" s="51">
        <f>IF(D6&gt;=D289,D6-D289,0)</f>
        <v>5224.0700000000652</v>
      </c>
      <c r="E290" s="51">
        <f>IF(E6&gt;=E289,E6-E289,0)</f>
        <v>2558.3399999999674</v>
      </c>
      <c r="F290" s="52">
        <f t="shared" si="76"/>
        <v>48.972161552198486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7982.57</v>
      </c>
      <c r="E292" s="242">
        <v>0</v>
      </c>
      <c r="F292" s="52">
        <f t="shared" si="76"/>
        <v>0</v>
      </c>
    </row>
    <row r="293" spans="1:6" ht="12.75" customHeight="1" x14ac:dyDescent="0.2">
      <c r="A293" s="53">
        <v>92221</v>
      </c>
      <c r="B293" s="85" t="s">
        <v>625</v>
      </c>
      <c r="C293" s="50" t="s">
        <v>626</v>
      </c>
      <c r="D293" s="242">
        <v>0</v>
      </c>
      <c r="E293" s="242">
        <v>11782.66</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16057.18</v>
      </c>
      <c r="E350" s="51">
        <f t="shared" si="95"/>
        <v>5589.55</v>
      </c>
      <c r="F350" s="52">
        <f t="shared" si="81"/>
        <v>34.810284246673447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16057.18</v>
      </c>
      <c r="E363" s="51">
        <f t="shared" si="99"/>
        <v>5589.55</v>
      </c>
      <c r="F363" s="52">
        <f t="shared" si="81"/>
        <v>34.810284246673447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10614.44</v>
      </c>
      <c r="E369" s="51">
        <f t="shared" si="101"/>
        <v>0</v>
      </c>
      <c r="F369" s="52">
        <f t="shared" si="81"/>
        <v>0</v>
      </c>
    </row>
    <row r="370" spans="1:6" ht="12.75" customHeight="1" x14ac:dyDescent="0.2">
      <c r="A370" s="53">
        <v>4221</v>
      </c>
      <c r="B370" s="85" t="s">
        <v>674</v>
      </c>
      <c r="C370" s="50" t="s">
        <v>766</v>
      </c>
      <c r="D370" s="242">
        <v>10614.44</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5442.74</v>
      </c>
      <c r="E383" s="51">
        <f t="shared" si="103"/>
        <v>5589.55</v>
      </c>
      <c r="F383" s="52">
        <f t="shared" si="81"/>
        <v>102.69735464122851</v>
      </c>
    </row>
    <row r="384" spans="1:6" ht="12.75" customHeight="1" x14ac:dyDescent="0.2">
      <c r="A384" s="53">
        <v>4241</v>
      </c>
      <c r="B384" s="85" t="s">
        <v>783</v>
      </c>
      <c r="C384" s="50" t="s">
        <v>784</v>
      </c>
      <c r="D384" s="242">
        <v>5442.74</v>
      </c>
      <c r="E384" s="242">
        <v>5589.55</v>
      </c>
      <c r="F384" s="52">
        <f t="shared" si="81"/>
        <v>102.69735464122851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16057.18</v>
      </c>
      <c r="E408" s="51">
        <f t="shared" si="111"/>
        <v>5589.55</v>
      </c>
      <c r="F408" s="52">
        <f t="shared" si="81"/>
        <v>34.810284246673447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10441.74</v>
      </c>
      <c r="E410" s="242">
        <v>1509.62</v>
      </c>
      <c r="F410" s="52">
        <f t="shared" si="81"/>
        <v>14.457552093808118</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794068.07</v>
      </c>
      <c r="E412" s="51">
        <f>E6+E298</f>
        <v>923695.69999999984</v>
      </c>
      <c r="F412" s="52">
        <f t="shared" si="81"/>
        <v>116.3244984778194</v>
      </c>
    </row>
    <row r="413" spans="1:6" ht="12.75" customHeight="1" x14ac:dyDescent="0.2">
      <c r="A413" s="53" t="s">
        <v>608</v>
      </c>
      <c r="B413" s="85" t="s">
        <v>831</v>
      </c>
      <c r="C413" s="50" t="s">
        <v>832</v>
      </c>
      <c r="D413" s="51">
        <f t="shared" ref="D413:E413" si="112">D289+D350</f>
        <v>804901.17999999993</v>
      </c>
      <c r="E413" s="51">
        <f t="shared" si="112"/>
        <v>926726.90999999992</v>
      </c>
      <c r="F413" s="52">
        <f t="shared" si="81"/>
        <v>115.13548905469364</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10833.109999999986</v>
      </c>
      <c r="E415" s="51">
        <f t="shared" si="114"/>
        <v>3031.2100000000792</v>
      </c>
      <c r="F415" s="52">
        <f t="shared" si="81"/>
        <v>27.980976838600206</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2459.17</v>
      </c>
      <c r="E417" s="51">
        <f t="shared" si="116"/>
        <v>13292.279999999999</v>
      </c>
      <c r="F417" s="52">
        <f t="shared" si="81"/>
        <v>540.51895558257456</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794068.07</v>
      </c>
      <c r="E639" s="51">
        <f t="shared" si="180"/>
        <v>923695.69999999984</v>
      </c>
      <c r="F639" s="52">
        <f t="shared" si="119"/>
        <v>116.3244984778194</v>
      </c>
    </row>
    <row r="640" spans="1:6" ht="12.75" customHeight="1" x14ac:dyDescent="0.2">
      <c r="A640" s="53" t="s">
        <v>608</v>
      </c>
      <c r="B640" s="85" t="s">
        <v>1277</v>
      </c>
      <c r="C640" s="50" t="s">
        <v>1278</v>
      </c>
      <c r="D640" s="51">
        <f t="shared" ref="D640:E640" si="181">D413+D528</f>
        <v>804901.17999999993</v>
      </c>
      <c r="E640" s="51">
        <f t="shared" si="181"/>
        <v>926726.90999999992</v>
      </c>
      <c r="F640" s="52">
        <f t="shared" si="119"/>
        <v>115.13548905469364</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10833.109999999986</v>
      </c>
      <c r="E642" s="51">
        <f t="shared" si="183"/>
        <v>3031.2100000000792</v>
      </c>
      <c r="F642" s="52">
        <f t="shared" si="119"/>
        <v>27.980976838600206</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2459.17</v>
      </c>
      <c r="E644" s="51">
        <f t="shared" si="185"/>
        <v>13292.279999999999</v>
      </c>
      <c r="F644" s="52">
        <f t="shared" si="119"/>
        <v>540.51895558257456</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13292.279999999986</v>
      </c>
      <c r="E646" s="51">
        <f t="shared" si="187"/>
        <v>16323.490000000078</v>
      </c>
      <c r="F646" s="52">
        <f t="shared" si="119"/>
        <v>122.80428940708512</v>
      </c>
    </row>
    <row r="647" spans="1:6" ht="24" x14ac:dyDescent="0.2">
      <c r="A647" s="55" t="s">
        <v>1291</v>
      </c>
      <c r="B647" s="233" t="s">
        <v>1292</v>
      </c>
      <c r="C647" s="56" t="s">
        <v>1291</v>
      </c>
      <c r="D647" s="243">
        <v>62548.71</v>
      </c>
      <c r="E647" s="243">
        <v>68429.960000000006</v>
      </c>
      <c r="F647" s="57">
        <f t="shared" si="119"/>
        <v>109.40267193360185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1078.24</v>
      </c>
      <c r="E649" s="242">
        <v>339.45</v>
      </c>
      <c r="F649" s="52">
        <f t="shared" ref="F649:F724" si="188">IF(D649&lt;&gt;0,IF(E649/D649&gt;=100,"&gt;&gt;100",E649/D649*100),"-")</f>
        <v>31.481859326309543</v>
      </c>
    </row>
    <row r="650" spans="1:6" ht="12.75" customHeight="1" x14ac:dyDescent="0.2">
      <c r="A650" s="53" t="s">
        <v>1296</v>
      </c>
      <c r="B650" s="85" t="s">
        <v>1297</v>
      </c>
      <c r="C650" s="50" t="s">
        <v>1296</v>
      </c>
      <c r="D650" s="242">
        <v>119757.59</v>
      </c>
      <c r="E650" s="242">
        <v>115407.6</v>
      </c>
      <c r="F650" s="52">
        <f t="shared" si="188"/>
        <v>96.367670725504752</v>
      </c>
    </row>
    <row r="651" spans="1:6" ht="12.75" customHeight="1" x14ac:dyDescent="0.2">
      <c r="A651" s="53" t="s">
        <v>1298</v>
      </c>
      <c r="B651" s="85" t="s">
        <v>1299</v>
      </c>
      <c r="C651" s="50" t="s">
        <v>1298</v>
      </c>
      <c r="D651" s="242">
        <v>120496.38</v>
      </c>
      <c r="E651" s="242">
        <v>115080.14</v>
      </c>
      <c r="F651" s="52">
        <f t="shared" si="188"/>
        <v>95.505059986034439</v>
      </c>
    </row>
    <row r="652" spans="1:6" ht="24" x14ac:dyDescent="0.2">
      <c r="A652" s="53">
        <v>11</v>
      </c>
      <c r="B652" s="85" t="s">
        <v>1300</v>
      </c>
      <c r="C652" s="50" t="s">
        <v>1301</v>
      </c>
      <c r="D652" s="51">
        <f t="shared" ref="D652:E652" si="189">+D649+D650-D651</f>
        <v>339.44999999999709</v>
      </c>
      <c r="E652" s="51">
        <f t="shared" si="189"/>
        <v>666.91000000000349</v>
      </c>
      <c r="F652" s="52">
        <f t="shared" si="188"/>
        <v>196.46781558403569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42</v>
      </c>
      <c r="E654" s="262">
        <v>42</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36</v>
      </c>
      <c r="E656" s="262">
        <v>36</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714465.31</v>
      </c>
      <c r="E675" s="242">
        <v>850966.33</v>
      </c>
      <c r="F675" s="52">
        <f t="shared" si="188"/>
        <v>119.1053390681767</v>
      </c>
    </row>
    <row r="676" spans="1:6" ht="24" x14ac:dyDescent="0.2">
      <c r="A676" s="53">
        <v>63613</v>
      </c>
      <c r="B676" s="232" t="s">
        <v>1349</v>
      </c>
      <c r="C676" s="50" t="s">
        <v>1350</v>
      </c>
      <c r="D676" s="242">
        <v>5635.05</v>
      </c>
      <c r="E676" s="242">
        <v>7809.95</v>
      </c>
      <c r="F676" s="52">
        <f t="shared" si="188"/>
        <v>138.59593082581344</v>
      </c>
    </row>
    <row r="677" spans="1:6" ht="24" x14ac:dyDescent="0.2">
      <c r="A677" s="53">
        <v>63622</v>
      </c>
      <c r="B677" s="232" t="s">
        <v>1351</v>
      </c>
      <c r="C677" s="50" t="s">
        <v>1352</v>
      </c>
      <c r="D677" s="242">
        <v>5123.91</v>
      </c>
      <c r="E677" s="242">
        <v>5477.33</v>
      </c>
      <c r="F677" s="52">
        <f t="shared" si="188"/>
        <v>106.89746697346362</v>
      </c>
    </row>
    <row r="678" spans="1:6" ht="24" x14ac:dyDescent="0.2">
      <c r="A678" s="53">
        <v>63623</v>
      </c>
      <c r="B678" s="232" t="s">
        <v>1353</v>
      </c>
      <c r="C678" s="50" t="s">
        <v>1354</v>
      </c>
      <c r="D678" s="242">
        <v>10987.14</v>
      </c>
      <c r="E678" s="242"/>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80.83</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2213.11</v>
      </c>
      <c r="E716" s="242"/>
      <c r="F716" s="52">
        <f t="shared" si="188"/>
        <v>0</v>
      </c>
    </row>
    <row r="717" spans="1:6" ht="12.75" customHeight="1" x14ac:dyDescent="0.2">
      <c r="A717" s="53">
        <v>31215</v>
      </c>
      <c r="B717" s="85" t="s">
        <v>1413</v>
      </c>
      <c r="C717" s="50" t="s">
        <v>1414</v>
      </c>
      <c r="D717" s="242">
        <v>2968.83</v>
      </c>
      <c r="E717" s="242">
        <v>1245</v>
      </c>
      <c r="F717" s="52">
        <f t="shared" si="188"/>
        <v>41.935712048180598</v>
      </c>
    </row>
    <row r="718" spans="1:6" ht="12.75" customHeight="1" x14ac:dyDescent="0.2">
      <c r="A718" s="53">
        <v>32121</v>
      </c>
      <c r="B718" s="85" t="s">
        <v>1415</v>
      </c>
      <c r="C718" s="50" t="s">
        <v>1416</v>
      </c>
      <c r="D718" s="242">
        <v>0</v>
      </c>
      <c r="E718" s="242"/>
      <c r="F718" s="52" t="str">
        <f t="shared" si="188"/>
        <v>-</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2302.7800000000002</v>
      </c>
      <c r="E720" s="242">
        <v>2419.7199999999998</v>
      </c>
      <c r="F720" s="52">
        <f t="shared" si="188"/>
        <v>105.07820981596157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4999.54</v>
      </c>
      <c r="E723" s="242">
        <v>6469.95</v>
      </c>
      <c r="F723" s="52">
        <f t="shared" si="188"/>
        <v>129.41090580333389</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5684.07</v>
      </c>
      <c r="E828" s="242">
        <v>5947.74</v>
      </c>
      <c r="F828" s="52">
        <f t="shared" si="190"/>
        <v>104.63875356918547</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68" workbookViewId="0">
      <selection activeCell="E253" sqref="E25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72528.75</v>
      </c>
      <c r="E6" s="229">
        <f t="shared" si="0"/>
        <v>114389.15000000001</v>
      </c>
      <c r="F6" s="230">
        <f t="shared" ref="F6:F260" si="1">IF(D6&gt;0,IF(E6/D6&gt;=100,"&gt;&gt;100",E6/D6*100),"-")</f>
        <v>157.71559553969979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7120.7499999999973</v>
      </c>
      <c r="E7" s="104">
        <f t="shared" si="2"/>
        <v>44004.22</v>
      </c>
      <c r="F7" s="93">
        <f t="shared" si="1"/>
        <v>617.97170241898698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7120.7499999999973</v>
      </c>
      <c r="E12" s="104">
        <f t="shared" si="3"/>
        <v>44004.22</v>
      </c>
      <c r="F12" s="93">
        <f t="shared" si="1"/>
        <v>617.97170241898698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2143.6399999999976</v>
      </c>
      <c r="E19" s="104">
        <f t="shared" si="5"/>
        <v>39027.11</v>
      </c>
      <c r="F19" s="93">
        <f t="shared" si="1"/>
        <v>1820.6000074639419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11972.4</v>
      </c>
      <c r="E20" s="247">
        <v>61913.88</v>
      </c>
      <c r="F20" s="93">
        <f t="shared" si="1"/>
        <v>517.1384183622331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151.80000000000001</v>
      </c>
      <c r="E24" s="247">
        <v>151.80000000000001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4205.54</v>
      </c>
      <c r="E25" s="247">
        <v>4205.54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14186.1</v>
      </c>
      <c r="E28" s="247">
        <v>27244.11</v>
      </c>
      <c r="F28" s="93">
        <f t="shared" si="1"/>
        <v>192.04792014718632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48817.72</v>
      </c>
      <c r="E36" s="247">
        <v>54407.27</v>
      </c>
      <c r="F36" s="93">
        <f t="shared" si="1"/>
        <v>111.44983829642186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48817.72</v>
      </c>
      <c r="E40" s="247">
        <v>54407.27</v>
      </c>
      <c r="F40" s="93">
        <f t="shared" si="1"/>
        <v>111.44983829642186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4977.1099999999997</v>
      </c>
      <c r="E45" s="104">
        <f t="shared" si="9"/>
        <v>4977.1099999999997</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4977.1099999999997</v>
      </c>
      <c r="E48" s="247">
        <v>4977.1099999999997</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6333.04</v>
      </c>
      <c r="E54" s="247">
        <v>7465.03</v>
      </c>
      <c r="F54" s="93">
        <f t="shared" si="1"/>
        <v>117.87435418061467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6333.04</v>
      </c>
      <c r="E55" s="247">
        <v>7465.03</v>
      </c>
      <c r="F55" s="93">
        <f t="shared" si="1"/>
        <v>117.87435418061467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65408</v>
      </c>
      <c r="E68" s="104">
        <f t="shared" si="13"/>
        <v>70384.930000000008</v>
      </c>
      <c r="F68" s="93">
        <f t="shared" si="1"/>
        <v>107.60905393835618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339.45</v>
      </c>
      <c r="E69" s="104">
        <f t="shared" si="14"/>
        <v>666.91</v>
      </c>
      <c r="F69" s="93">
        <f t="shared" si="1"/>
        <v>196.46781558403299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339.45</v>
      </c>
      <c r="E70" s="104">
        <f t="shared" si="15"/>
        <v>666.91</v>
      </c>
      <c r="F70" s="93">
        <f t="shared" si="1"/>
        <v>196.46781558403299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339.45</v>
      </c>
      <c r="E72" s="247">
        <v>666.91</v>
      </c>
      <c r="F72" s="93">
        <f t="shared" si="1"/>
        <v>196.46781558403299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2519.84</v>
      </c>
      <c r="E78" s="104">
        <f>E79+SUM(E82:E84)-E85+E86</f>
        <v>1288.0600000000002</v>
      </c>
      <c r="F78" s="93">
        <f t="shared" si="1"/>
        <v>51.116737570639415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37.229999999999997</v>
      </c>
      <c r="E83" s="247">
        <v>28.34</v>
      </c>
      <c r="F83" s="93">
        <f t="shared" si="1"/>
        <v>76.121407467096432</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24.31</v>
      </c>
      <c r="E84" s="247">
        <v>24.31</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2458.3000000000002</v>
      </c>
      <c r="E86" s="247">
        <v>1235.4100000000001</v>
      </c>
      <c r="F86" s="93">
        <f t="shared" si="1"/>
        <v>50.254647520644347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62548.71</v>
      </c>
      <c r="E170" s="104">
        <f t="shared" si="29"/>
        <v>68429.960000000006</v>
      </c>
      <c r="F170" s="93">
        <f t="shared" si="1"/>
        <v>109.40267193360185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62548.71</v>
      </c>
      <c r="E173" s="247">
        <v>68429.960000000006</v>
      </c>
      <c r="F173" s="93">
        <f t="shared" si="1"/>
        <v>109.40267193360185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72528.75</v>
      </c>
      <c r="E175" s="104">
        <f t="shared" si="30"/>
        <v>114389.15000000002</v>
      </c>
      <c r="F175" s="93">
        <f t="shared" si="1"/>
        <v>157.71559553969979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78700.3</v>
      </c>
      <c r="E176" s="104">
        <f t="shared" si="31"/>
        <v>86708.440000000017</v>
      </c>
      <c r="F176" s="93">
        <f t="shared" si="1"/>
        <v>110.17548853053928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78698.45</v>
      </c>
      <c r="E177" s="104">
        <f t="shared" si="32"/>
        <v>86706.590000000011</v>
      </c>
      <c r="F177" s="93">
        <f t="shared" si="1"/>
        <v>110.17572773034286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58067.68</v>
      </c>
      <c r="E178" s="247">
        <v>66202.05</v>
      </c>
      <c r="F178" s="93">
        <f t="shared" si="1"/>
        <v>114.00842947402066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18235.38</v>
      </c>
      <c r="E179" s="247">
        <v>19886.77</v>
      </c>
      <c r="F179" s="93">
        <f t="shared" si="1"/>
        <v>109.05596702673594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2395.39</v>
      </c>
      <c r="E188" s="247">
        <v>617.77</v>
      </c>
      <c r="F188" s="93">
        <f t="shared" si="1"/>
        <v>25.789954871649297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1.85</v>
      </c>
      <c r="E189" s="247">
        <v>1.85</v>
      </c>
      <c r="F189" s="93">
        <f t="shared" si="1"/>
        <v>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-6171.5499999999993</v>
      </c>
      <c r="E237" s="104">
        <f t="shared" si="41"/>
        <v>27680.710000000006</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7120.73</v>
      </c>
      <c r="E238" s="104">
        <f t="shared" si="42"/>
        <v>44004.200000000004</v>
      </c>
      <c r="F238" s="93">
        <f t="shared" si="1"/>
        <v>617.97315724651844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7120.73</v>
      </c>
      <c r="E239" s="104">
        <f t="shared" si="43"/>
        <v>44004.200000000004</v>
      </c>
      <c r="F239" s="93">
        <f t="shared" si="1"/>
        <v>617.97315724651844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6626.65</v>
      </c>
      <c r="E240" s="247">
        <v>43644.87</v>
      </c>
      <c r="F240" s="93">
        <f t="shared" si="1"/>
        <v>658.62645529792587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494.08</v>
      </c>
      <c r="E241" s="247">
        <v>359.33</v>
      </c>
      <c r="F241" s="93">
        <f t="shared" si="1"/>
        <v>72.727088730569946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-13292.279999999999</v>
      </c>
      <c r="E245" s="104">
        <f t="shared" si="45"/>
        <v>-16323.49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13292.279999999999</v>
      </c>
      <c r="E250" s="104">
        <f t="shared" si="47"/>
        <v>16323.49</v>
      </c>
      <c r="F250" s="93">
        <f t="shared" si="1"/>
        <v>122.80428940708444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2850.54</v>
      </c>
      <c r="E251" s="247">
        <v>9224.32</v>
      </c>
      <c r="F251" s="93">
        <f t="shared" si="1"/>
        <v>323.59903737537451</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10441.74</v>
      </c>
      <c r="E252" s="247">
        <v>7099.17</v>
      </c>
      <c r="F252" s="93">
        <f t="shared" si="1"/>
        <v>67.988381246803698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2458.3000000000002</v>
      </c>
      <c r="E268" s="247">
        <v>1235.4100000000001</v>
      </c>
      <c r="F268" s="93">
        <f t="shared" si="50"/>
        <v>50.254647520644347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6902.36</v>
      </c>
      <c r="E287" s="247">
        <v>11532.6</v>
      </c>
      <c r="F287" s="93">
        <f t="shared" si="50"/>
        <v>167.08198355345129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71796.09</v>
      </c>
      <c r="E288" s="247">
        <v>75173.990000000005</v>
      </c>
      <c r="F288" s="93">
        <f t="shared" si="50"/>
        <v>104.70485231159526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1.85</v>
      </c>
      <c r="E289" s="247">
        <v>1.85</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804901.18</v>
      </c>
      <c r="E114" s="81">
        <f t="shared" si="22"/>
        <v>926726.91</v>
      </c>
      <c r="F114" s="63">
        <f t="shared" si="1"/>
        <v>115.13548905469364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804901.18</v>
      </c>
      <c r="E115" s="81">
        <f t="shared" si="23"/>
        <v>926726.91</v>
      </c>
      <c r="F115" s="63">
        <f t="shared" si="1"/>
        <v>115.13548905469364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804901.18</v>
      </c>
      <c r="E117" s="249">
        <v>926726.91</v>
      </c>
      <c r="F117" s="63">
        <f t="shared" si="1"/>
        <v>115.13548905469364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804901.18</v>
      </c>
      <c r="E141" s="106">
        <f t="shared" si="28"/>
        <v>926726.91</v>
      </c>
      <c r="F141" s="82">
        <f t="shared" si="1"/>
        <v>115.13548905469364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38193.449999999997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38193.449999999997</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38193.449999999997</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38193.449999999997</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0" workbookViewId="0">
      <selection activeCell="D58" sqref="D5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78700.3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936141.39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930551.84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821878.48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100321.69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5947.74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2403.9299999999998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5589.55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928133.25000000012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922543.70000000007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813744.11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98670.3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5947.74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4181.55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5589.55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86708.439999999944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11534.45</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11532.6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11532.6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11532.6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1.85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1.85</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75173.990000000005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75173.990000000005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7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51020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Rodin</cp:lastModifiedBy>
  <cp:lastPrinted>2025-01-29T12:46:40Z</cp:lastPrinted>
  <dcterms:created xsi:type="dcterms:W3CDTF">2022-04-01T05:14:30Z</dcterms:created>
  <dcterms:modified xsi:type="dcterms:W3CDTF">2025-02-05T11:11:00Z</dcterms:modified>
</cp:coreProperties>
</file>